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47873530d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7d6148691b9147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;-0;&quot;&quot;"/>
    <x:numFmt numFmtId="201" formatCode="0"/>
    <x:numFmt numFmtId="202" formatCode="0&quot; -θ&quot;"/>
    <x:numFmt numFmtId="203" formatCode="0&quot; +θ&quot;"/>
  </x:numFmts>
  <x:fonts count="5">
    <x:font>
      <x:sz val="11"/>
      <x:name val="Carlito"/>
    </x:font>
    <x:font>
      <x:sz val="11"/>
      <x:color rgb="FF000000"/>
      <x:name val="Calibri"/>
    </x:font>
    <x:font>
      <x:b/>
      <x:sz val="11"/>
      <x:color rgb="FF000000"/>
      <x:name val="Calibri"/>
    </x:font>
    <x:font>
      <x:sz val="11"/>
      <x:color rgb="FF000000"/>
      <x:name val="Calibri"/>
    </x:font>
    <x:font>
      <x:sz val="11"/>
      <x:color rgb="FFB42318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FFF2CC"/>
      </x:patternFill>
    </x:fill>
  </x:fills>
  <x:borders count="8">
    <x:border>
      <x:left/>
      <x:right/>
      <x:top/>
      <x:bottom/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0" borderId="2" xfId="0" applyNumberFormat="1" applyFont="1" applyFill="1" applyBorder="1" applyAlignment="1">
      <x:alignment vertical="center" wrapText="1"/>
    </x:xf>
    <x:xf numFmtId="0" fontId="2" fillId="0" borderId="3" xfId="0" applyNumberFormat="1" applyFont="1" applyFill="1" applyBorder="1" applyAlignment="1">
      <x:alignment vertical="center" wrapText="1"/>
    </x:xf>
    <x:xf numFmtId="0" fontId="2" fillId="0" borderId="4" xfId="0" applyNumberFormat="1" applyFont="1" applyFill="1" applyBorder="1" applyAlignment="1">
      <x:alignment vertical="center" wrapText="1"/>
    </x:xf>
    <x:xf numFmtId="0" fontId="2" fillId="0" borderId="5" xfId="0" applyNumberFormat="1" applyFont="1" applyFill="1" applyBorder="1" applyAlignment="1">
      <x:alignment vertical="center" wrapText="1"/>
    </x:xf>
    <x:xf numFmtId="0" fontId="2" fillId="0" borderId="6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1" fontId="1" fillId="2" borderId="4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201" fontId="2" fillId="2" borderId="4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201" fontId="2" fillId="3" borderId="4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202" fontId="2" fillId="3" borderId="4" xfId="0" applyNumberFormat="1" applyFont="1" applyFill="1" applyBorder="1" applyAlignment="1">
      <x:alignment vertical="center"/>
    </x:xf>
    <x:xf numFmtId="203" fontId="2" fillId="3" borderId="4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vertical="center"/>
    </x:xf>
    <x:xf numFmtId="203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4d207fee14827" /><Relationship Type="http://schemas.openxmlformats.org/officeDocument/2006/relationships/theme" Target="/xl/theme/theme1.xml" Id="R01592371421c4e6d" /><Relationship Type="http://schemas.openxmlformats.org/officeDocument/2006/relationships/sharedStrings" Target="/xl/sharedStrings.xml" Id="R39e4f399819b4a3b" /><Relationship Type="http://schemas.openxmlformats.org/officeDocument/2006/relationships/worksheet" Target="/xl/worksheets/sheet1.xml" Id="R7d6148691b9147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8.5" hidden="0" customWidth="1"/>
    <x:col min="2" max="2" width="8.5" hidden="0" customWidth="1"/>
    <x:col min="3" max="3" width="8.5" hidden="0" customWidth="1"/>
    <x:col min="4" max="4" width="8.5" hidden="0" customWidth="1"/>
    <x:col min="5" max="5" width="8.5" hidden="0" customWidth="1"/>
    <x:col min="6" max="6" width="8.5" hidden="0" customWidth="1"/>
    <x:col min="7" max="7" width="8.5" hidden="0" customWidth="1"/>
    <x:col min="8" max="8" width="8.5" hidden="0" customWidth="1"/>
    <x:col min="9" max="9" width="8.5" hidden="0" customWidth="1"/>
    <x:col min="10" max="10" width="8.5" hidden="0" customWidth="1"/>
    <x:col min="11" max="11" width="8.5" hidden="0" customWidth="1"/>
    <x:col min="12" max="12" width="8.5" hidden="0" customWidth="1"/>
    <x:col min="13" max="13" width="8.5" hidden="0" customWidth="1"/>
    <x:col min="14" max="14" width="8.5" hidden="0" customWidth="1"/>
    <x:col min="15" max="15" width="8.5" hidden="0" customWidth="1"/>
    <x:col min="16" max="16" width="8.5" hidden="0" customWidth="1"/>
    <x:col min="17" max="17" width="8.5" hidden="0" customWidth="1"/>
    <x:col min="18" max="18" width="8.5" hidden="0" customWidth="1"/>
    <x:col min="19" max="19" width="8.5" hidden="0" customWidth="1"/>
    <x:col min="20" max="20" width="8.5" hidden="0" customWidth="1"/>
    <x:col min="21" max="21" width="8.5" hidden="0" customWidth="1"/>
  </x:cols>
  <x:sheetData>
    <x:row r="1" ht="19" customHeight="1">
      <x:c r="A1" s="5" t="str">
        <x:v>Лабораторная работа №4 · Владислав Василевский · Вариант 3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7"/>
    </x:row>
    <x:row r="2" ht="19" customHeight="1">
      <x:c r="A2" s="8"/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10"/>
    </x:row>
    <x:row r="3" ht="19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19" customHeight="1">
      <x:c r="A4" s="11" t="str">
        <x:v>Источники: задание ЛР4, вариант 3; Смородинский С.С., Батин Н.В., разделы 5.1–5.6. Структура и расположение величин — как в Lab4_Maks.xlsx (там вариант 4). Объемы — тыс. единиц товара.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</x:row>
    <x:row r="5" ht="19" customHeight="1">
      <x:c r="A5" s="11"/>
      <x:c r="B5" s="11"/>
      <x:c r="C5" s="11"/>
      <x:c r="D5" s="11"/>
      <x:c r="E5" s="11"/>
      <x:c r="F5" s="11"/>
      <x:c r="G5" s="11"/>
      <x:c r="H5" s="11"/>
      <x:c r="I5" s="11"/>
      <x:c r="J5" s="11"/>
      <x:c r="K5" s="11"/>
      <x:c r="L5" s="11"/>
      <x:c r="M5" s="11"/>
      <x:c r="N5" s="11"/>
      <x:c r="O5" s="11"/>
      <x:c r="P5" s="11"/>
      <x:c r="Q5" s="11"/>
      <x:c r="R5" s="11"/>
      <x:c r="S5" s="11"/>
      <x:c r="T5" s="11"/>
      <x:c r="U5" s="11"/>
    </x:row>
    <x:row r="6" ht="19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19" customHeight="1">
      <x:c r="A7" s="11" t="str">
        <x:v>Формулы пересчитывают показанные таблицы; выбор базиса и последовательность шагов зафиксированы для данного условия. При изменении исходных данных требуется заново решить задачу на сайте.</x:v>
      </x:c>
      <x:c r="B7" s="11"/>
      <x:c r="C7" s="11"/>
      <x:c r="D7" s="11"/>
      <x:c r="E7" s="11"/>
      <x:c r="F7" s="11"/>
      <x:c r="G7" s="11"/>
      <x:c r="H7" s="11"/>
      <x:c r="I7" s="11"/>
      <x:c r="J7" s="11"/>
      <x:c r="K7" s="11"/>
      <x:c r="L7" s="11"/>
      <x:c r="M7" s="11"/>
      <x:c r="N7" s="11"/>
      <x:c r="O7" s="11"/>
      <x:c r="P7" s="11"/>
      <x:c r="Q7" s="11"/>
      <x:c r="R7" s="11"/>
      <x:c r="S7" s="11"/>
      <x:c r="T7" s="11"/>
      <x:c r="U7" s="11"/>
    </x:row>
    <x:row r="8" ht="19" customHeight="1">
      <x:c r="A8" s="11"/>
      <x:c r="B8" s="11"/>
      <x:c r="C8" s="11"/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  <x:c r="O8" s="11"/>
      <x:c r="P8" s="11"/>
      <x:c r="Q8" s="11"/>
      <x:c r="R8" s="11"/>
      <x:c r="S8" s="11"/>
      <x:c r="T8" s="11"/>
      <x:c r="U8" s="11"/>
    </x:row>
    <x:row r="9" ht="19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</x:row>
    <x:row r="10" ht="19" customHeight="1">
      <x:c r="A10" s="5" t="str">
        <x:v>Математическая модель, расчетная таблица</x:v>
      </x:c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7"/>
    </x:row>
    <x:row r="11" ht="19" customHeight="1">
      <x:c r="A11" s="8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/>
      <x:c r="M11" s="9"/>
      <x:c r="N11" s="9"/>
      <x:c r="O11" s="9"/>
      <x:c r="P11" s="9"/>
      <x:c r="Q11" s="9"/>
      <x:c r="R11" s="9"/>
      <x:c r="S11" s="9"/>
      <x:c r="T11" s="9"/>
      <x:c r="U11" s="10"/>
    </x:row>
    <x:row r="12" ht="19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19" customHeight="1">
      <x:c r="A13" s="12" t="str">
        <x:v>Склад</x:v>
      </x:c>
      <x:c r="B13" s="12"/>
      <x:c r="C13" s="12" t="str">
        <x:v>Магазины</x:v>
      </x:c>
      <x:c r="D13" s="12"/>
      <x:c r="E13" s="12"/>
      <x:c r="F13" s="12"/>
      <x:c r="G13" s="13" t="str">
        <x:v>Запас</x:v>
      </x:c>
      <x:c r="H13" s="2"/>
      <x:c r="I13" s="4" t="str">
        <x:v>Математическая модель: Xij ≥ 0; Σj Xij = Ai; Σi Xij = Bj; E = ΣiΣj Cij·Xij → min.</x:v>
      </x:c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</x:row>
    <x:row r="14" ht="19" customHeight="1">
      <x:c r="A14" s="12"/>
      <x:c r="B14" s="12"/>
      <x:c r="C14" s="13" t="n">
        <x:v>1</x:v>
      </x:c>
      <x:c r="D14" s="13" t="n">
        <x:v>2</x:v>
      </x:c>
      <x:c r="E14" s="13" t="n">
        <x:v>3</x:v>
      </x:c>
      <x:c r="F14" s="13" t="n">
        <x:v>4</x:v>
      </x:c>
      <x:c r="G14" s="13"/>
      <x:c r="H14" s="2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</x:row>
    <x:row r="15" ht="19" customHeight="1">
      <x:c r="A15" s="12" t="str">
        <x:v>1</x:v>
      </x:c>
      <x:c r="B15" s="12"/>
      <x:c r="C15" s="13" t="n">
        <x:v>4</x:v>
      </x:c>
      <x:c r="D15" s="13" t="n">
        <x:v>9</x:v>
      </x:c>
      <x:c r="E15" s="13" t="n">
        <x:v>2</x:v>
      </x:c>
      <x:c r="F15" s="13" t="n">
        <x:v>7</x:v>
      </x:c>
      <x:c r="G15" s="13" t="n">
        <x:v>40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19" customHeight="1">
      <x:c r="A16" s="12" t="str">
        <x:v>2</x:v>
      </x:c>
      <x:c r="B16" s="12"/>
      <x:c r="C16" s="13" t="n">
        <x:v>6</x:v>
      </x:c>
      <x:c r="D16" s="13" t="n">
        <x:v>0</x:v>
      </x:c>
      <x:c r="E16" s="13" t="n">
        <x:v>3</x:v>
      </x:c>
      <x:c r="F16" s="13" t="n">
        <x:v>1</x:v>
      </x:c>
      <x:c r="G16" s="13" t="n">
        <x:v>30</x:v>
      </x:c>
      <x:c r="H16" s="2"/>
      <x:c r="I16" s="2" t="n">
        <x:f>SUM(G15:G17)</x:f>
        <x:v>100</x:v>
      </x:c>
      <x:c r="J16" s="2" t="str">
        <x:v>=</x:v>
      </x:c>
      <x:c r="K16" s="2" t="n">
        <x:f>SUM(C18:F18)</x:f>
        <x:v>100</x:v>
      </x:c>
      <x:c r="L16" s="2"/>
      <x:c r="M16" s="2"/>
      <x:c r="N16" s="2"/>
      <x:c r="O16" s="2"/>
      <x:c r="P16" s="2"/>
      <x:c r="Q16" s="2"/>
      <x:c r="R16" s="2"/>
      <x:c r="S16" s="2"/>
      <x:c r="T16" s="2"/>
      <x:c r="U16" s="2"/>
    </x:row>
    <x:row r="17" ht="19" customHeight="1">
      <x:c r="A17" s="12" t="str">
        <x:v>3</x:v>
      </x:c>
      <x:c r="B17" s="12"/>
      <x:c r="C17" s="13" t="n">
        <x:v>5</x:v>
      </x:c>
      <x:c r="D17" s="13" t="n">
        <x:v>4</x:v>
      </x:c>
      <x:c r="E17" s="13" t="n">
        <x:v>2</x:v>
      </x:c>
      <x:c r="F17" s="13" t="n">
        <x:v>6</x:v>
      </x:c>
      <x:c r="G17" s="13" t="n">
        <x:v>30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</x:row>
    <x:row r="18" ht="19" customHeight="1">
      <x:c r="A18" s="13" t="str">
        <x:v>Спрос</x:v>
      </x:c>
      <x:c r="B18" s="13"/>
      <x:c r="C18" s="13" t="n">
        <x:v>20</x:v>
      </x:c>
      <x:c r="D18" s="13" t="n">
        <x:v>25</x:v>
      </x:c>
      <x:c r="E18" s="13" t="n">
        <x:v>30</x:v>
      </x:c>
      <x:c r="F18" s="13" t="n">
        <x:v>25</x:v>
      </x:c>
      <x:c r="G18" s="13"/>
      <x:c r="H18" s="2"/>
      <x:c r="I18" s="11" t="str">
        <x:v>ΣA = ΣB = 100. Закрытая модель. Объемы: тыс. единиц товара; тарифы — ден. ед. на 1 тыс. единиц товара.</x:v>
      </x:c>
      <x:c r="J18" s="11"/>
      <x:c r="K18" s="11"/>
      <x:c r="L18" s="11"/>
      <x:c r="M18" s="11"/>
      <x:c r="N18" s="11"/>
      <x:c r="O18" s="11"/>
      <x:c r="P18" s="11"/>
      <x:c r="Q18" s="11"/>
      <x:c r="R18" s="11"/>
      <x:c r="S18" s="11"/>
      <x:c r="T18" s="11"/>
      <x:c r="U18" s="11"/>
    </x:row>
    <x:row r="19" ht="19" customHeight="1">
      <x:c r="A19" s="2"/>
      <x:c r="B19" s="2"/>
      <x:c r="C19" s="2"/>
      <x:c r="D19" s="2"/>
      <x:c r="E19" s="2"/>
      <x:c r="F19" s="2"/>
      <x:c r="G19" s="2"/>
      <x:c r="H19" s="2"/>
      <x:c r="I19" s="11"/>
      <x:c r="J19" s="11"/>
      <x:c r="K19" s="11"/>
      <x:c r="L19" s="11"/>
      <x:c r="M19" s="11"/>
      <x:c r="N19" s="11"/>
      <x:c r="O19" s="11"/>
      <x:c r="P19" s="11"/>
      <x:c r="Q19" s="11"/>
      <x:c r="R19" s="11"/>
      <x:c r="S19" s="11"/>
      <x:c r="T19" s="11"/>
      <x:c r="U19" s="11"/>
    </x:row>
    <x:row r="20" ht="19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</x:row>
    <x:row r="21" ht="19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</x:row>
    <x:row r="22" ht="19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</x:row>
    <x:row r="23" ht="19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</x:row>
    <x:row r="24" ht="19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</x:row>
    <x:row r="25" ht="19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</x:row>
    <x:row r="26" ht="19" customHeight="1">
      <x:c r="A26" s="5" t="str">
        <x:v>Поиск допустимого решения методом минимального элемента</x:v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7"/>
    </x:row>
    <x:row r="27" ht="19" customHeight="1">
      <x:c r="A27" s="8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  <x:c r="M27" s="9"/>
      <x:c r="N27" s="9"/>
      <x:c r="O27" s="9"/>
      <x:c r="P27" s="9"/>
      <x:c r="Q27" s="9"/>
      <x:c r="R27" s="9"/>
      <x:c r="S27" s="9"/>
      <x:c r="T27" s="9"/>
      <x:c r="U27" s="10"/>
    </x:row>
    <x:row r="28" ht="19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19" customHeight="1">
      <x:c r="A29" s="4" t="str">
        <x:v>Расчетная таблица: до распределения</x:v>
      </x:c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</x:row>
    <x:row r="30" ht="19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</x:row>
    <x:row r="31" ht="19" customHeight="1">
      <x:c r="A31" s="11" t="str">
        <x:v>Склад</x:v>
      </x:c>
      <x:c r="B31" s="11"/>
      <x:c r="C31" s="11" t="str">
        <x:v>Магазины</x:v>
      </x:c>
      <x:c r="D31" s="11"/>
      <x:c r="E31" s="11"/>
      <x:c r="F31" s="11"/>
      <x:c r="G31" s="11"/>
      <x:c r="H31" s="11"/>
      <x:c r="I31" s="11"/>
      <x:c r="J31" s="11"/>
      <x:c r="K31" s="11" t="str">
        <x:v>Остаток Ai</x:v>
      </x:c>
      <x:c r="L31" s="11" t="str">
        <x:v>Ui</x:v>
      </x:c>
      <x:c r="M31" s="2"/>
      <x:c r="N31" s="4" t="str">
        <x:v>Клетка: c̄ij | Cij
              Xij | Dij</x:v>
      </x:c>
      <x:c r="O31" s="4"/>
      <x:c r="P31" s="4"/>
      <x:c r="Q31" s="4"/>
      <x:c r="R31" s="4"/>
      <x:c r="S31" s="4"/>
      <x:c r="T31" s="4"/>
      <x:c r="U31" s="4"/>
    </x:row>
    <x:row r="32" ht="19" customHeight="1">
      <x:c r="A32" s="11"/>
      <x:c r="B32" s="11"/>
      <x:c r="C32" s="11" t="str">
        <x:v>1</x:v>
      </x:c>
      <x:c r="D32" s="11"/>
      <x:c r="E32" s="11" t="str">
        <x:v>2</x:v>
      </x:c>
      <x:c r="F32" s="11"/>
      <x:c r="G32" s="11" t="str">
        <x:v>3</x:v>
      </x:c>
      <x:c r="H32" s="11"/>
      <x:c r="I32" s="11" t="str">
        <x:v>4</x:v>
      </x:c>
      <x:c r="J32" s="11"/>
      <x:c r="K32" s="11"/>
      <x:c r="L32" s="11"/>
      <x:c r="M32" s="2"/>
      <x:c r="N32" s="4"/>
      <x:c r="O32" s="4"/>
      <x:c r="P32" s="4"/>
      <x:c r="Q32" s="4"/>
      <x:c r="R32" s="4"/>
      <x:c r="S32" s="4"/>
      <x:c r="T32" s="4"/>
      <x:c r="U32" s="4"/>
    </x:row>
    <x:row r="33" ht="19" customHeight="1">
      <x:c r="A33" s="11" t="str">
        <x:v>1</x:v>
      </x:c>
      <x:c r="B33" s="11"/>
      <x:c r="C33" s="14"/>
      <x:c r="D33" s="15" t="n">
        <x:f>C15</x:f>
        <x:v>4</x:v>
      </x:c>
      <x:c r="E33" s="14"/>
      <x:c r="F33" s="15" t="n">
        <x:f>D15</x:f>
        <x:v>9</x:v>
      </x:c>
      <x:c r="G33" s="14"/>
      <x:c r="H33" s="15" t="n">
        <x:f>E15</x:f>
        <x:v>2</x:v>
      </x:c>
      <x:c r="I33" s="14"/>
      <x:c r="J33" s="15" t="n">
        <x:f>F15</x:f>
        <x:v>7</x:v>
      </x:c>
      <x:c r="K33" s="11" t="n">
        <x:f>G15-SUM(C34,E34,G34,I34)</x:f>
        <x:v>40</x:v>
      </x:c>
      <x:c r="L33" s="11" t="str"/>
      <x:c r="M33" s="2"/>
      <x:c r="N33" s="11" t="str">
        <x:v>Поставщиков: 3, потребителей: 4
Сначала минимальный тариф, затем min(остаток Ai, остаток Bj). Зеленым отмечен базис.</x:v>
      </x:c>
      <x:c r="O33" s="11"/>
      <x:c r="P33" s="11"/>
      <x:c r="Q33" s="11"/>
      <x:c r="R33" s="11"/>
      <x:c r="S33" s="11"/>
      <x:c r="T33" s="11"/>
      <x:c r="U33" s="11"/>
    </x:row>
    <x:row r="34" ht="19" customHeight="1">
      <x:c r="A34" s="11"/>
      <x:c r="B34" s="11"/>
      <x:c r="C34" s="18" t="n">
        <x:f>0</x:f>
        <x:v>0</x:v>
      </x:c>
      <x:c r="D34" s="17"/>
      <x:c r="E34" s="18" t="n">
        <x:f>0</x:f>
        <x:v>0</x:v>
      </x:c>
      <x:c r="F34" s="17"/>
      <x:c r="G34" s="18" t="n">
        <x:f>0</x:f>
        <x:v>0</x:v>
      </x:c>
      <x:c r="H34" s="17"/>
      <x:c r="I34" s="18" t="n">
        <x:f>0</x:f>
        <x:v>0</x:v>
      </x:c>
      <x:c r="J34" s="17"/>
      <x:c r="K34" s="11"/>
      <x:c r="L34" s="11"/>
      <x:c r="M34" s="2"/>
      <x:c r="N34" s="11"/>
      <x:c r="O34" s="11"/>
      <x:c r="P34" s="11"/>
      <x:c r="Q34" s="11"/>
      <x:c r="R34" s="11"/>
      <x:c r="S34" s="11"/>
      <x:c r="T34" s="11"/>
      <x:c r="U34" s="11"/>
    </x:row>
    <x:row r="35" ht="19" customHeight="1">
      <x:c r="A35" s="11" t="str">
        <x:v>2</x:v>
      </x:c>
      <x:c r="B35" s="11"/>
      <x:c r="C35" s="14"/>
      <x:c r="D35" s="15" t="n">
        <x:f>C16</x:f>
        <x:v>6</x:v>
      </x:c>
      <x:c r="E35" s="14"/>
      <x:c r="F35" s="15" t="n">
        <x:f>D16</x:f>
        <x:v>0</x:v>
      </x:c>
      <x:c r="G35" s="14"/>
      <x:c r="H35" s="15" t="n">
        <x:f>E16</x:f>
        <x:v>3</x:v>
      </x:c>
      <x:c r="I35" s="14"/>
      <x:c r="J35" s="15" t="n">
        <x:f>F16</x:f>
        <x:v>1</x:v>
      </x:c>
      <x:c r="K35" s="11" t="n">
        <x:f>G16-SUM(C36,E36,G36,I36)</x:f>
        <x:v>30</x:v>
      </x:c>
      <x:c r="L35" s="11" t="str"/>
      <x:c r="M35" s="2"/>
      <x:c r="N35" s="11"/>
      <x:c r="O35" s="11"/>
      <x:c r="P35" s="11"/>
      <x:c r="Q35" s="11"/>
      <x:c r="R35" s="11"/>
      <x:c r="S35" s="11"/>
      <x:c r="T35" s="11"/>
      <x:c r="U35" s="11"/>
    </x:row>
    <x:row r="36" ht="19" customHeight="1">
      <x:c r="A36" s="11"/>
      <x:c r="B36" s="11"/>
      <x:c r="C36" s="18" t="n">
        <x:f>0</x:f>
        <x:v>0</x:v>
      </x:c>
      <x:c r="D36" s="17"/>
      <x:c r="E36" s="18" t="n">
        <x:f>0</x:f>
        <x:v>0</x:v>
      </x:c>
      <x:c r="F36" s="17"/>
      <x:c r="G36" s="18" t="n">
        <x:f>0</x:f>
        <x:v>0</x:v>
      </x:c>
      <x:c r="H36" s="17"/>
      <x:c r="I36" s="18" t="n">
        <x:f>0</x:f>
        <x:v>0</x:v>
      </x:c>
      <x:c r="J36" s="17"/>
      <x:c r="K36" s="11"/>
      <x:c r="L36" s="11"/>
      <x:c r="M36" s="2"/>
      <x:c r="N36" s="11"/>
      <x:c r="O36" s="11"/>
      <x:c r="P36" s="11"/>
      <x:c r="Q36" s="11"/>
      <x:c r="R36" s="11"/>
      <x:c r="S36" s="11"/>
      <x:c r="T36" s="11"/>
      <x:c r="U36" s="11"/>
    </x:row>
    <x:row r="37" ht="19" customHeight="1">
      <x:c r="A37" s="11" t="str">
        <x:v>3</x:v>
      </x:c>
      <x:c r="B37" s="11"/>
      <x:c r="C37" s="14"/>
      <x:c r="D37" s="15" t="n">
        <x:f>C17</x:f>
        <x:v>5</x:v>
      </x:c>
      <x:c r="E37" s="14"/>
      <x:c r="F37" s="15" t="n">
        <x:f>D17</x:f>
        <x:v>4</x:v>
      </x:c>
      <x:c r="G37" s="14"/>
      <x:c r="H37" s="15" t="n">
        <x:f>E17</x:f>
        <x:v>2</x:v>
      </x:c>
      <x:c r="I37" s="14"/>
      <x:c r="J37" s="15" t="n">
        <x:f>F17</x:f>
        <x:v>6</x:v>
      </x:c>
      <x:c r="K37" s="11" t="n">
        <x:f>G17-SUM(C38,E38,G38,I38)</x:f>
        <x:v>30</x:v>
      </x:c>
      <x:c r="L37" s="11" t="str"/>
      <x:c r="M37" s="2"/>
      <x:c r="N37" s="2"/>
      <x:c r="O37" s="2"/>
      <x:c r="P37" s="2"/>
      <x:c r="Q37" s="2"/>
      <x:c r="R37" s="2"/>
      <x:c r="S37" s="2"/>
      <x:c r="T37" s="2"/>
      <x:c r="U37" s="2"/>
    </x:row>
    <x:row r="38" ht="19" customHeight="1">
      <x:c r="A38" s="11"/>
      <x:c r="B38" s="11"/>
      <x:c r="C38" s="18" t="n">
        <x:f>0</x:f>
        <x:v>0</x:v>
      </x:c>
      <x:c r="D38" s="17"/>
      <x:c r="E38" s="18" t="n">
        <x:f>0</x:f>
        <x:v>0</x:v>
      </x:c>
      <x:c r="F38" s="17"/>
      <x:c r="G38" s="18" t="n">
        <x:f>0</x:f>
        <x:v>0</x:v>
      </x:c>
      <x:c r="H38" s="17"/>
      <x:c r="I38" s="18" t="n">
        <x:f>0</x:f>
        <x:v>0</x:v>
      </x:c>
      <x:c r="J38" s="17"/>
      <x:c r="K38" s="11"/>
      <x:c r="L38" s="11"/>
      <x:c r="M38" s="2"/>
      <x:c r="N38" s="2"/>
      <x:c r="O38" s="2"/>
      <x:c r="P38" s="2"/>
      <x:c r="Q38" s="2"/>
      <x:c r="R38" s="2"/>
      <x:c r="S38" s="2"/>
      <x:c r="T38" s="2"/>
      <x:c r="U38" s="2"/>
    </x:row>
    <x:row r="39" ht="19" customHeight="1">
      <x:c r="A39" s="11" t="str">
        <x:v>Остаток Bj</x:v>
      </x:c>
      <x:c r="B39" s="11"/>
      <x:c r="C39" s="11" t="n">
        <x:f>C18-SUM(C34,C36,C38)</x:f>
        <x:v>20</x:v>
      </x:c>
      <x:c r="D39" s="11"/>
      <x:c r="E39" s="11" t="n">
        <x:f>D18-SUM(E34,E36,E38)</x:f>
        <x:v>25</x:v>
      </x:c>
      <x:c r="F39" s="11"/>
      <x:c r="G39" s="11" t="n">
        <x:f>E18-SUM(G34,G36,G38)</x:f>
        <x:v>30</x:v>
      </x:c>
      <x:c r="H39" s="11"/>
      <x:c r="I39" s="11" t="n">
        <x:f>F18-SUM(I34,I36,I38)</x:f>
        <x:v>25</x:v>
      </x:c>
      <x:c r="J39" s="11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</x:row>
    <x:row r="40" ht="19" customHeight="1">
      <x:c r="A40" s="11" t="str">
        <x:v>Vj</x:v>
      </x:c>
      <x:c r="B40" s="11"/>
      <x:c r="C40" s="11" t="str"/>
      <x:c r="D40" s="11"/>
      <x:c r="E40" s="11" t="str"/>
      <x:c r="F40" s="11"/>
      <x:c r="G40" s="11" t="str"/>
      <x:c r="H40" s="11"/>
      <x:c r="I40" s="11" t="str"/>
      <x:c r="J40" s="11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</x:row>
    <x:row r="41" ht="19" customHeight="1">
      <x:c r="A41" s="2" t="str">
        <x:v>E =</x:v>
      </x:c>
      <x:c r="B41" s="2"/>
      <x:c r="C41" s="2" t="n">
        <x:f>SUM(C34*D33,E34*F33,G34*H33,I34*J33,C36*D35,E36*F35,G36*H35,I36*J35,C38*D37,E38*F37,G38*H37,I38*J37)</x:f>
        <x:v>0</x:v>
      </x:c>
      <x:c r="D41" s="2"/>
      <x:c r="E41" s="11" t="str">
        <x:v>0 базисных клеток; M + N − 1 = 6</x:v>
      </x:c>
      <x:c r="F41" s="11"/>
      <x:c r="G41" s="11"/>
      <x:c r="H41" s="11"/>
      <x:c r="I41" s="11"/>
      <x:c r="J41" s="11"/>
      <x:c r="K41" s="11"/>
      <x:c r="L41" s="11"/>
      <x:c r="M41" s="2"/>
      <x:c r="N41" s="2"/>
      <x:c r="O41" s="2"/>
      <x:c r="P41" s="2"/>
      <x:c r="Q41" s="2"/>
      <x:c r="R41" s="2"/>
      <x:c r="S41" s="2"/>
      <x:c r="T41" s="2"/>
      <x:c r="U41" s="2"/>
    </x:row>
    <x:row r="42" ht="19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</x:row>
    <x:row r="43" ht="19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</x:row>
    <x:row r="44" ht="19" customHeight="1">
      <x:c r="A44" s="4" t="str">
        <x:v>Назначение X22 = 25</x:v>
      </x:c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</x:row>
    <x:row r="45" ht="19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</x:row>
    <x:row r="46" ht="19" customHeight="1">
      <x:c r="A46" s="11" t="str">
        <x:v>Склад</x:v>
      </x:c>
      <x:c r="B46" s="11"/>
      <x:c r="C46" s="11" t="str">
        <x:v>Магазины</x:v>
      </x:c>
      <x:c r="D46" s="11"/>
      <x:c r="E46" s="11"/>
      <x:c r="F46" s="11"/>
      <x:c r="G46" s="11"/>
      <x:c r="H46" s="11"/>
      <x:c r="I46" s="11"/>
      <x:c r="J46" s="11"/>
      <x:c r="K46" s="11" t="str">
        <x:v>Остаток Ai</x:v>
      </x:c>
      <x:c r="L46" s="11" t="str">
        <x:v>Ui</x:v>
      </x:c>
      <x:c r="M46" s="2"/>
      <x:c r="N46" s="4" t="str">
        <x:v>Клетка: c̄ij | Cij
              Xij | Dij</x:v>
      </x:c>
      <x:c r="O46" s="4"/>
      <x:c r="P46" s="4"/>
      <x:c r="Q46" s="4"/>
      <x:c r="R46" s="4"/>
      <x:c r="S46" s="4"/>
      <x:c r="T46" s="4"/>
      <x:c r="U46" s="4"/>
    </x:row>
    <x:row r="47" ht="19" customHeight="1">
      <x:c r="A47" s="11"/>
      <x:c r="B47" s="11"/>
      <x:c r="C47" s="11" t="str">
        <x:v>1</x:v>
      </x:c>
      <x:c r="D47" s="11"/>
      <x:c r="E47" s="11" t="str">
        <x:v>2</x:v>
      </x:c>
      <x:c r="F47" s="11"/>
      <x:c r="G47" s="11" t="str">
        <x:v>3</x:v>
      </x:c>
      <x:c r="H47" s="11"/>
      <x:c r="I47" s="11" t="str">
        <x:v>4</x:v>
      </x:c>
      <x:c r="J47" s="11"/>
      <x:c r="K47" s="11"/>
      <x:c r="L47" s="11"/>
      <x:c r="M47" s="2"/>
      <x:c r="N47" s="4"/>
      <x:c r="O47" s="4"/>
      <x:c r="P47" s="4"/>
      <x:c r="Q47" s="4"/>
      <x:c r="R47" s="4"/>
      <x:c r="S47" s="4"/>
      <x:c r="T47" s="4"/>
      <x:c r="U47" s="4"/>
    </x:row>
    <x:row r="48" ht="19" customHeight="1">
      <x:c r="A48" s="11" t="str">
        <x:v>1</x:v>
      </x:c>
      <x:c r="B48" s="11"/>
      <x:c r="C48" s="14"/>
      <x:c r="D48" s="15" t="n">
        <x:f>C15</x:f>
        <x:v>4</x:v>
      </x:c>
      <x:c r="E48" s="14"/>
      <x:c r="F48" s="15" t="n">
        <x:f>D15</x:f>
        <x:v>9</x:v>
      </x:c>
      <x:c r="G48" s="14"/>
      <x:c r="H48" s="15" t="n">
        <x:f>E15</x:f>
        <x:v>2</x:v>
      </x:c>
      <x:c r="I48" s="14"/>
      <x:c r="J48" s="15" t="n">
        <x:f>F15</x:f>
        <x:v>7</x:v>
      </x:c>
      <x:c r="K48" s="11" t="n">
        <x:f>G15-SUM(C49,E49,G49,I49)</x:f>
        <x:v>40</x:v>
      </x:c>
      <x:c r="L48" s="11" t="str"/>
      <x:c r="M48" s="2"/>
      <x:c r="N48" s="11" t="str">
        <x:v>Назначена поставка X_{2,2} = 25 (Склад 2 → Магазин 2)
Сначала минимальный тариф, затем min(остаток Ai, остаток Bj). Зеленым отмечен базис.</x:v>
      </x:c>
      <x:c r="O48" s="11"/>
      <x:c r="P48" s="11"/>
      <x:c r="Q48" s="11"/>
      <x:c r="R48" s="11"/>
      <x:c r="S48" s="11"/>
      <x:c r="T48" s="11"/>
      <x:c r="U48" s="11"/>
    </x:row>
    <x:row r="49" ht="19" customHeight="1">
      <x:c r="A49" s="11"/>
      <x:c r="B49" s="11"/>
      <x:c r="C49" s="18" t="n">
        <x:f>C34</x:f>
        <x:v>0</x:v>
      </x:c>
      <x:c r="D49" s="17"/>
      <x:c r="E49" s="18" t="n">
        <x:f>E34</x:f>
        <x:v>0</x:v>
      </x:c>
      <x:c r="F49" s="17"/>
      <x:c r="G49" s="18" t="n">
        <x:f>G34</x:f>
        <x:v>0</x:v>
      </x:c>
      <x:c r="H49" s="17"/>
      <x:c r="I49" s="18" t="n">
        <x:f>I34</x:f>
        <x:v>0</x:v>
      </x:c>
      <x:c r="J49" s="17"/>
      <x:c r="K49" s="11"/>
      <x:c r="L49" s="11"/>
      <x:c r="M49" s="2"/>
      <x:c r="N49" s="11"/>
      <x:c r="O49" s="11"/>
      <x:c r="P49" s="11"/>
      <x:c r="Q49" s="11"/>
      <x:c r="R49" s="11"/>
      <x:c r="S49" s="11"/>
      <x:c r="T49" s="11"/>
      <x:c r="U49" s="11"/>
    </x:row>
    <x:row r="50" ht="19" customHeight="1">
      <x:c r="A50" s="11" t="str">
        <x:v>2</x:v>
      </x:c>
      <x:c r="B50" s="11"/>
      <x:c r="C50" s="14"/>
      <x:c r="D50" s="15" t="n">
        <x:f>C16</x:f>
        <x:v>6</x:v>
      </x:c>
      <x:c r="E50" s="20"/>
      <x:c r="F50" s="21" t="n">
        <x:f>D16</x:f>
        <x:v>0</x:v>
      </x:c>
      <x:c r="G50" s="14"/>
      <x:c r="H50" s="15" t="n">
        <x:f>E16</x:f>
        <x:v>3</x:v>
      </x:c>
      <x:c r="I50" s="14"/>
      <x:c r="J50" s="15" t="n">
        <x:f>F16</x:f>
        <x:v>1</x:v>
      </x:c>
      <x:c r="K50" s="11" t="n">
        <x:f>G16-SUM(C51,E51,G51,I51)</x:f>
        <x:v>5</x:v>
      </x:c>
      <x:c r="L50" s="11" t="str"/>
      <x:c r="M50" s="2"/>
      <x:c r="N50" s="11"/>
      <x:c r="O50" s="11"/>
      <x:c r="P50" s="11"/>
      <x:c r="Q50" s="11"/>
      <x:c r="R50" s="11"/>
      <x:c r="S50" s="11"/>
      <x:c r="T50" s="11"/>
      <x:c r="U50" s="11"/>
    </x:row>
    <x:row r="51" ht="19" customHeight="1">
      <x:c r="A51" s="11"/>
      <x:c r="B51" s="11"/>
      <x:c r="C51" s="18" t="n">
        <x:f>C36</x:f>
        <x:v>0</x:v>
      </x:c>
      <x:c r="D51" s="17"/>
      <x:c r="E51" s="24" t="n">
        <x:f>MIN(K35,E39)</x:f>
        <x:v>25</x:v>
      </x:c>
      <x:c r="F51" s="23"/>
      <x:c r="G51" s="18" t="n">
        <x:f>G36</x:f>
        <x:v>0</x:v>
      </x:c>
      <x:c r="H51" s="17"/>
      <x:c r="I51" s="18" t="n">
        <x:f>I36</x:f>
        <x:v>0</x:v>
      </x:c>
      <x:c r="J51" s="17"/>
      <x:c r="K51" s="11"/>
      <x:c r="L51" s="11"/>
      <x:c r="M51" s="2"/>
      <x:c r="N51" s="11"/>
      <x:c r="O51" s="11"/>
      <x:c r="P51" s="11"/>
      <x:c r="Q51" s="11"/>
      <x:c r="R51" s="11"/>
      <x:c r="S51" s="11"/>
      <x:c r="T51" s="11"/>
      <x:c r="U51" s="11"/>
    </x:row>
    <x:row r="52" ht="19" customHeight="1">
      <x:c r="A52" s="11" t="str">
        <x:v>3</x:v>
      </x:c>
      <x:c r="B52" s="11"/>
      <x:c r="C52" s="14"/>
      <x:c r="D52" s="15" t="n">
        <x:f>C17</x:f>
        <x:v>5</x:v>
      </x:c>
      <x:c r="E52" s="14"/>
      <x:c r="F52" s="15" t="n">
        <x:f>D17</x:f>
        <x:v>4</x:v>
      </x:c>
      <x:c r="G52" s="14"/>
      <x:c r="H52" s="15" t="n">
        <x:f>E17</x:f>
        <x:v>2</x:v>
      </x:c>
      <x:c r="I52" s="14"/>
      <x:c r="J52" s="15" t="n">
        <x:f>F17</x:f>
        <x:v>6</x:v>
      </x:c>
      <x:c r="K52" s="11" t="n">
        <x:f>G17-SUM(C53,E53,G53,I53)</x:f>
        <x:v>30</x:v>
      </x:c>
      <x:c r="L52" s="11" t="str"/>
      <x:c r="M52" s="2"/>
      <x:c r="N52" s="2"/>
      <x:c r="O52" s="2"/>
      <x:c r="P52" s="2"/>
      <x:c r="Q52" s="2"/>
      <x:c r="R52" s="2"/>
      <x:c r="S52" s="2"/>
      <x:c r="T52" s="2"/>
      <x:c r="U52" s="2"/>
    </x:row>
    <x:row r="53" ht="19" customHeight="1">
      <x:c r="A53" s="11"/>
      <x:c r="B53" s="11"/>
      <x:c r="C53" s="18" t="n">
        <x:f>C38</x:f>
        <x:v>0</x:v>
      </x:c>
      <x:c r="D53" s="17"/>
      <x:c r="E53" s="18" t="n">
        <x:f>E38</x:f>
        <x:v>0</x:v>
      </x:c>
      <x:c r="F53" s="17"/>
      <x:c r="G53" s="18" t="n">
        <x:f>G38</x:f>
        <x:v>0</x:v>
      </x:c>
      <x:c r="H53" s="17"/>
      <x:c r="I53" s="18" t="n">
        <x:f>I38</x:f>
        <x:v>0</x:v>
      </x:c>
      <x:c r="J53" s="17"/>
      <x:c r="K53" s="11"/>
      <x:c r="L53" s="11"/>
      <x:c r="M53" s="2"/>
      <x:c r="N53" s="2"/>
      <x:c r="O53" s="2"/>
      <x:c r="P53" s="2"/>
      <x:c r="Q53" s="2"/>
      <x:c r="R53" s="2"/>
      <x:c r="S53" s="2"/>
      <x:c r="T53" s="2"/>
      <x:c r="U53" s="2"/>
    </x:row>
    <x:row r="54" ht="19" customHeight="1">
      <x:c r="A54" s="11" t="str">
        <x:v>Остаток Bj</x:v>
      </x:c>
      <x:c r="B54" s="11"/>
      <x:c r="C54" s="11" t="n">
        <x:f>C18-SUM(C49,C51,C53)</x:f>
        <x:v>20</x:v>
      </x:c>
      <x:c r="D54" s="11"/>
      <x:c r="E54" s="11" t="n">
        <x:f>D18-SUM(E49,E51,E53)</x:f>
        <x:v>0</x:v>
      </x:c>
      <x:c r="F54" s="11"/>
      <x:c r="G54" s="11" t="n">
        <x:f>E18-SUM(G49,G51,G53)</x:f>
        <x:v>30</x:v>
      </x:c>
      <x:c r="H54" s="11"/>
      <x:c r="I54" s="11" t="n">
        <x:f>F18-SUM(I49,I51,I53)</x:f>
        <x:v>25</x:v>
      </x:c>
      <x:c r="J54" s="11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</x:row>
    <x:row r="55" ht="19" customHeight="1">
      <x:c r="A55" s="11" t="str">
        <x:v>Vj</x:v>
      </x:c>
      <x:c r="B55" s="11"/>
      <x:c r="C55" s="11" t="str"/>
      <x:c r="D55" s="11"/>
      <x:c r="E55" s="11" t="str"/>
      <x:c r="F55" s="11"/>
      <x:c r="G55" s="11" t="str"/>
      <x:c r="H55" s="11"/>
      <x:c r="I55" s="11" t="str"/>
      <x:c r="J55" s="11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</x:row>
    <x:row r="56" ht="19" customHeight="1">
      <x:c r="A56" s="2" t="str">
        <x:v>E =</x:v>
      </x:c>
      <x:c r="B56" s="2"/>
      <x:c r="C56" s="2" t="n">
        <x:f>SUM(C49*D48,E49*F48,G49*H48,I49*J48,C51*D50,E51*F50,G51*H50,I51*J50,C53*D52,E53*F52,G53*H52,I53*J52)</x:f>
        <x:v>0</x:v>
      </x:c>
      <x:c r="D56" s="2"/>
      <x:c r="E56" s="11" t="str">
        <x:v>1 базисных клеток; M + N − 1 = 6</x:v>
      </x:c>
      <x:c r="F56" s="11"/>
      <x:c r="G56" s="11"/>
      <x:c r="H56" s="11"/>
      <x:c r="I56" s="11"/>
      <x:c r="J56" s="11"/>
      <x:c r="K56" s="11"/>
      <x:c r="L56" s="11"/>
      <x:c r="M56" s="2"/>
      <x:c r="N56" s="2"/>
      <x:c r="O56" s="2"/>
      <x:c r="P56" s="2"/>
      <x:c r="Q56" s="2"/>
      <x:c r="R56" s="2"/>
      <x:c r="S56" s="2"/>
      <x:c r="T56" s="2"/>
      <x:c r="U56" s="2"/>
    </x:row>
    <x:row r="57" ht="19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</x:row>
    <x:row r="58" ht="19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</x:row>
    <x:row r="59" ht="19" customHeight="1">
      <x:c r="A59" s="4" t="str">
        <x:v>Назначение X24 = 5</x:v>
      </x:c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</x:row>
    <x:row r="60" ht="19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</x:row>
    <x:row r="61" ht="19" customHeight="1">
      <x:c r="A61" s="11" t="str">
        <x:v>Склад</x:v>
      </x:c>
      <x:c r="B61" s="11"/>
      <x:c r="C61" s="11" t="str">
        <x:v>Магазины</x:v>
      </x:c>
      <x:c r="D61" s="11"/>
      <x:c r="E61" s="11"/>
      <x:c r="F61" s="11"/>
      <x:c r="G61" s="11"/>
      <x:c r="H61" s="11"/>
      <x:c r="I61" s="11"/>
      <x:c r="J61" s="11"/>
      <x:c r="K61" s="11" t="str">
        <x:v>Остаток Ai</x:v>
      </x:c>
      <x:c r="L61" s="11" t="str">
        <x:v>Ui</x:v>
      </x:c>
      <x:c r="M61" s="2"/>
      <x:c r="N61" s="4" t="str">
        <x:v>Клетка: c̄ij | Cij
              Xij | Dij</x:v>
      </x:c>
      <x:c r="O61" s="4"/>
      <x:c r="P61" s="4"/>
      <x:c r="Q61" s="4"/>
      <x:c r="R61" s="4"/>
      <x:c r="S61" s="4"/>
      <x:c r="T61" s="4"/>
      <x:c r="U61" s="4"/>
    </x:row>
    <x:row r="62" ht="19" customHeight="1">
      <x:c r="A62" s="11"/>
      <x:c r="B62" s="11"/>
      <x:c r="C62" s="11" t="str">
        <x:v>1</x:v>
      </x:c>
      <x:c r="D62" s="11"/>
      <x:c r="E62" s="11" t="str">
        <x:v>2</x:v>
      </x:c>
      <x:c r="F62" s="11"/>
      <x:c r="G62" s="11" t="str">
        <x:v>3</x:v>
      </x:c>
      <x:c r="H62" s="11"/>
      <x:c r="I62" s="11" t="str">
        <x:v>4</x:v>
      </x:c>
      <x:c r="J62" s="11"/>
      <x:c r="K62" s="11"/>
      <x:c r="L62" s="11"/>
      <x:c r="M62" s="2"/>
      <x:c r="N62" s="4"/>
      <x:c r="O62" s="4"/>
      <x:c r="P62" s="4"/>
      <x:c r="Q62" s="4"/>
      <x:c r="R62" s="4"/>
      <x:c r="S62" s="4"/>
      <x:c r="T62" s="4"/>
      <x:c r="U62" s="4"/>
    </x:row>
    <x:row r="63" ht="19" customHeight="1">
      <x:c r="A63" s="11" t="str">
        <x:v>1</x:v>
      </x:c>
      <x:c r="B63" s="11"/>
      <x:c r="C63" s="14"/>
      <x:c r="D63" s="15" t="n">
        <x:f>C15</x:f>
        <x:v>4</x:v>
      </x:c>
      <x:c r="E63" s="14"/>
      <x:c r="F63" s="15" t="n">
        <x:f>D15</x:f>
        <x:v>9</x:v>
      </x:c>
      <x:c r="G63" s="14"/>
      <x:c r="H63" s="15" t="n">
        <x:f>E15</x:f>
        <x:v>2</x:v>
      </x:c>
      <x:c r="I63" s="14"/>
      <x:c r="J63" s="15" t="n">
        <x:f>F15</x:f>
        <x:v>7</x:v>
      </x:c>
      <x:c r="K63" s="11" t="n">
        <x:f>G15-SUM(C64,E64,G64,I64)</x:f>
        <x:v>40</x:v>
      </x:c>
      <x:c r="L63" s="11" t="str"/>
      <x:c r="M63" s="2"/>
      <x:c r="N63" s="11" t="str">
        <x:v>Назначена поставка X_{2,4} = 5 (Склад 2 → Магазин 4)
Сначала минимальный тариф, затем min(остаток Ai, остаток Bj). Зеленым отмечен базис.</x:v>
      </x:c>
      <x:c r="O63" s="11"/>
      <x:c r="P63" s="11"/>
      <x:c r="Q63" s="11"/>
      <x:c r="R63" s="11"/>
      <x:c r="S63" s="11"/>
      <x:c r="T63" s="11"/>
      <x:c r="U63" s="11"/>
    </x:row>
    <x:row r="64" ht="19" customHeight="1">
      <x:c r="A64" s="11"/>
      <x:c r="B64" s="11"/>
      <x:c r="C64" s="18" t="n">
        <x:f>C49</x:f>
        <x:v>0</x:v>
      </x:c>
      <x:c r="D64" s="17"/>
      <x:c r="E64" s="18" t="n">
        <x:f>E49</x:f>
        <x:v>0</x:v>
      </x:c>
      <x:c r="F64" s="17"/>
      <x:c r="G64" s="18" t="n">
        <x:f>G49</x:f>
        <x:v>0</x:v>
      </x:c>
      <x:c r="H64" s="17"/>
      <x:c r="I64" s="18" t="n">
        <x:f>I49</x:f>
        <x:v>0</x:v>
      </x:c>
      <x:c r="J64" s="17"/>
      <x:c r="K64" s="11"/>
      <x:c r="L64" s="11"/>
      <x:c r="M64" s="2"/>
      <x:c r="N64" s="11"/>
      <x:c r="O64" s="11"/>
      <x:c r="P64" s="11"/>
      <x:c r="Q64" s="11"/>
      <x:c r="R64" s="11"/>
      <x:c r="S64" s="11"/>
      <x:c r="T64" s="11"/>
      <x:c r="U64" s="11"/>
    </x:row>
    <x:row r="65" ht="19" customHeight="1">
      <x:c r="A65" s="11" t="str">
        <x:v>2</x:v>
      </x:c>
      <x:c r="B65" s="11"/>
      <x:c r="C65" s="14"/>
      <x:c r="D65" s="15" t="n">
        <x:f>C16</x:f>
        <x:v>6</x:v>
      </x:c>
      <x:c r="E65" s="20"/>
      <x:c r="F65" s="21" t="n">
        <x:f>D16</x:f>
        <x:v>0</x:v>
      </x:c>
      <x:c r="G65" s="14"/>
      <x:c r="H65" s="15" t="n">
        <x:f>E16</x:f>
        <x:v>3</x:v>
      </x:c>
      <x:c r="I65" s="20"/>
      <x:c r="J65" s="21" t="n">
        <x:f>F16</x:f>
        <x:v>1</x:v>
      </x:c>
      <x:c r="K65" s="11" t="n">
        <x:f>G16-SUM(C66,E66,G66,I66)</x:f>
        <x:v>0</x:v>
      </x:c>
      <x:c r="L65" s="11" t="str"/>
      <x:c r="M65" s="2"/>
      <x:c r="N65" s="11"/>
      <x:c r="O65" s="11"/>
      <x:c r="P65" s="11"/>
      <x:c r="Q65" s="11"/>
      <x:c r="R65" s="11"/>
      <x:c r="S65" s="11"/>
      <x:c r="T65" s="11"/>
      <x:c r="U65" s="11"/>
    </x:row>
    <x:row r="66" ht="19" customHeight="1">
      <x:c r="A66" s="11"/>
      <x:c r="B66" s="11"/>
      <x:c r="C66" s="18" t="n">
        <x:f>C51</x:f>
        <x:v>0</x:v>
      </x:c>
      <x:c r="D66" s="17"/>
      <x:c r="E66" s="24" t="n">
        <x:f>E51</x:f>
        <x:v>25</x:v>
      </x:c>
      <x:c r="F66" s="23"/>
      <x:c r="G66" s="18" t="n">
        <x:f>G51</x:f>
        <x:v>0</x:v>
      </x:c>
      <x:c r="H66" s="17"/>
      <x:c r="I66" s="24" t="n">
        <x:f>MIN(K50,I54)</x:f>
        <x:v>5</x:v>
      </x:c>
      <x:c r="J66" s="23"/>
      <x:c r="K66" s="11"/>
      <x:c r="L66" s="11"/>
      <x:c r="M66" s="2"/>
      <x:c r="N66" s="11"/>
      <x:c r="O66" s="11"/>
      <x:c r="P66" s="11"/>
      <x:c r="Q66" s="11"/>
      <x:c r="R66" s="11"/>
      <x:c r="S66" s="11"/>
      <x:c r="T66" s="11"/>
      <x:c r="U66" s="11"/>
    </x:row>
    <x:row r="67" ht="19" customHeight="1">
      <x:c r="A67" s="11" t="str">
        <x:v>3</x:v>
      </x:c>
      <x:c r="B67" s="11"/>
      <x:c r="C67" s="14"/>
      <x:c r="D67" s="15" t="n">
        <x:f>C17</x:f>
        <x:v>5</x:v>
      </x:c>
      <x:c r="E67" s="14"/>
      <x:c r="F67" s="15" t="n">
        <x:f>D17</x:f>
        <x:v>4</x:v>
      </x:c>
      <x:c r="G67" s="14"/>
      <x:c r="H67" s="15" t="n">
        <x:f>E17</x:f>
        <x:v>2</x:v>
      </x:c>
      <x:c r="I67" s="14"/>
      <x:c r="J67" s="15" t="n">
        <x:f>F17</x:f>
        <x:v>6</x:v>
      </x:c>
      <x:c r="K67" s="11" t="n">
        <x:f>G17-SUM(C68,E68,G68,I68)</x:f>
        <x:v>30</x:v>
      </x:c>
      <x:c r="L67" s="11" t="str"/>
      <x:c r="M67" s="2"/>
      <x:c r="N67" s="2"/>
      <x:c r="O67" s="2"/>
      <x:c r="P67" s="2"/>
      <x:c r="Q67" s="2"/>
      <x:c r="R67" s="2"/>
      <x:c r="S67" s="2"/>
      <x:c r="T67" s="2"/>
      <x:c r="U67" s="2"/>
    </x:row>
    <x:row r="68" ht="19" customHeight="1">
      <x:c r="A68" s="11"/>
      <x:c r="B68" s="11"/>
      <x:c r="C68" s="18" t="n">
        <x:f>C53</x:f>
        <x:v>0</x:v>
      </x:c>
      <x:c r="D68" s="17"/>
      <x:c r="E68" s="18" t="n">
        <x:f>E53</x:f>
        <x:v>0</x:v>
      </x:c>
      <x:c r="F68" s="17"/>
      <x:c r="G68" s="18" t="n">
        <x:f>G53</x:f>
        <x:v>0</x:v>
      </x:c>
      <x:c r="H68" s="17"/>
      <x:c r="I68" s="18" t="n">
        <x:f>I53</x:f>
        <x:v>0</x:v>
      </x:c>
      <x:c r="J68" s="17"/>
      <x:c r="K68" s="11"/>
      <x:c r="L68" s="11"/>
      <x:c r="M68" s="2"/>
      <x:c r="N68" s="2"/>
      <x:c r="O68" s="2"/>
      <x:c r="P68" s="2"/>
      <x:c r="Q68" s="2"/>
      <x:c r="R68" s="2"/>
      <x:c r="S68" s="2"/>
      <x:c r="T68" s="2"/>
      <x:c r="U68" s="2"/>
    </x:row>
    <x:row r="69" ht="19" customHeight="1">
      <x:c r="A69" s="11" t="str">
        <x:v>Остаток Bj</x:v>
      </x:c>
      <x:c r="B69" s="11"/>
      <x:c r="C69" s="11" t="n">
        <x:f>C18-SUM(C64,C66,C68)</x:f>
        <x:v>20</x:v>
      </x:c>
      <x:c r="D69" s="11"/>
      <x:c r="E69" s="11" t="n">
        <x:f>D18-SUM(E64,E66,E68)</x:f>
        <x:v>0</x:v>
      </x:c>
      <x:c r="F69" s="11"/>
      <x:c r="G69" s="11" t="n">
        <x:f>E18-SUM(G64,G66,G68)</x:f>
        <x:v>30</x:v>
      </x:c>
      <x:c r="H69" s="11"/>
      <x:c r="I69" s="11" t="n">
        <x:f>F18-SUM(I64,I66,I68)</x:f>
        <x:v>20</x:v>
      </x:c>
      <x:c r="J69" s="11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</x:row>
    <x:row r="70" ht="19" customHeight="1">
      <x:c r="A70" s="11" t="str">
        <x:v>Vj</x:v>
      </x:c>
      <x:c r="B70" s="11"/>
      <x:c r="C70" s="11" t="str"/>
      <x:c r="D70" s="11"/>
      <x:c r="E70" s="11" t="str"/>
      <x:c r="F70" s="11"/>
      <x:c r="G70" s="11" t="str"/>
      <x:c r="H70" s="11"/>
      <x:c r="I70" s="11" t="str"/>
      <x:c r="J70" s="11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</x:row>
    <x:row r="71" ht="19" customHeight="1">
      <x:c r="A71" s="2" t="str">
        <x:v>E =</x:v>
      </x:c>
      <x:c r="B71" s="2"/>
      <x:c r="C71" s="2" t="n">
        <x:f>SUM(C64*D63,E64*F63,G64*H63,I64*J63,C66*D65,E66*F65,G66*H65,I66*J65,C68*D67,E68*F67,G68*H67,I68*J67)</x:f>
        <x:v>5</x:v>
      </x:c>
      <x:c r="D71" s="2"/>
      <x:c r="E71" s="11" t="str">
        <x:v>2 базисных клеток; M + N − 1 = 6</x:v>
      </x:c>
      <x:c r="F71" s="11"/>
      <x:c r="G71" s="11"/>
      <x:c r="H71" s="11"/>
      <x:c r="I71" s="11"/>
      <x:c r="J71" s="11"/>
      <x:c r="K71" s="11"/>
      <x:c r="L71" s="11"/>
      <x:c r="M71" s="2"/>
      <x:c r="N71" s="2"/>
      <x:c r="O71" s="2"/>
      <x:c r="P71" s="2"/>
      <x:c r="Q71" s="2"/>
      <x:c r="R71" s="2"/>
      <x:c r="S71" s="2"/>
      <x:c r="T71" s="2"/>
      <x:c r="U71" s="2"/>
    </x:row>
    <x:row r="72" ht="19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</x:row>
    <x:row r="73" ht="19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</x:row>
    <x:row r="74" ht="19" customHeight="1">
      <x:c r="A74" s="4" t="str">
        <x:v>Назначение X13 = 30</x:v>
      </x:c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</x:row>
    <x:row r="75" ht="19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</x:row>
    <x:row r="76" ht="19" customHeight="1">
      <x:c r="A76" s="11" t="str">
        <x:v>Склад</x:v>
      </x:c>
      <x:c r="B76" s="11"/>
      <x:c r="C76" s="11" t="str">
        <x:v>Магазины</x:v>
      </x:c>
      <x:c r="D76" s="11"/>
      <x:c r="E76" s="11"/>
      <x:c r="F76" s="11"/>
      <x:c r="G76" s="11"/>
      <x:c r="H76" s="11"/>
      <x:c r="I76" s="11"/>
      <x:c r="J76" s="11"/>
      <x:c r="K76" s="11" t="str">
        <x:v>Остаток Ai</x:v>
      </x:c>
      <x:c r="L76" s="11" t="str">
        <x:v>Ui</x:v>
      </x:c>
      <x:c r="M76" s="2"/>
      <x:c r="N76" s="4" t="str">
        <x:v>Клетка: c̄ij | Cij
              Xij | Dij</x:v>
      </x:c>
      <x:c r="O76" s="4"/>
      <x:c r="P76" s="4"/>
      <x:c r="Q76" s="4"/>
      <x:c r="R76" s="4"/>
      <x:c r="S76" s="4"/>
      <x:c r="T76" s="4"/>
      <x:c r="U76" s="4"/>
    </x:row>
    <x:row r="77" ht="19" customHeight="1">
      <x:c r="A77" s="11"/>
      <x:c r="B77" s="11"/>
      <x:c r="C77" s="11" t="str">
        <x:v>1</x:v>
      </x:c>
      <x:c r="D77" s="11"/>
      <x:c r="E77" s="11" t="str">
        <x:v>2</x:v>
      </x:c>
      <x:c r="F77" s="11"/>
      <x:c r="G77" s="11" t="str">
        <x:v>3</x:v>
      </x:c>
      <x:c r="H77" s="11"/>
      <x:c r="I77" s="11" t="str">
        <x:v>4</x:v>
      </x:c>
      <x:c r="J77" s="11"/>
      <x:c r="K77" s="11"/>
      <x:c r="L77" s="11"/>
      <x:c r="M77" s="2"/>
      <x:c r="N77" s="4"/>
      <x:c r="O77" s="4"/>
      <x:c r="P77" s="4"/>
      <x:c r="Q77" s="4"/>
      <x:c r="R77" s="4"/>
      <x:c r="S77" s="4"/>
      <x:c r="T77" s="4"/>
      <x:c r="U77" s="4"/>
    </x:row>
    <x:row r="78" ht="19" customHeight="1">
      <x:c r="A78" s="11" t="str">
        <x:v>1</x:v>
      </x:c>
      <x:c r="B78" s="11"/>
      <x:c r="C78" s="14"/>
      <x:c r="D78" s="15" t="n">
        <x:f>C15</x:f>
        <x:v>4</x:v>
      </x:c>
      <x:c r="E78" s="14"/>
      <x:c r="F78" s="15" t="n">
        <x:f>D15</x:f>
        <x:v>9</x:v>
      </x:c>
      <x:c r="G78" s="20"/>
      <x:c r="H78" s="21" t="n">
        <x:f>E15</x:f>
        <x:v>2</x:v>
      </x:c>
      <x:c r="I78" s="14"/>
      <x:c r="J78" s="15" t="n">
        <x:f>F15</x:f>
        <x:v>7</x:v>
      </x:c>
      <x:c r="K78" s="11" t="n">
        <x:f>G15-SUM(C79,E79,G79,I79)</x:f>
        <x:v>10</x:v>
      </x:c>
      <x:c r="L78" s="11" t="str"/>
      <x:c r="M78" s="2"/>
      <x:c r="N78" s="11" t="str">
        <x:v>Назначена поставка X_{1,3} = 30 (Склад 1 → Магазин 3)
Сначала минимальный тариф, затем min(остаток Ai, остаток Bj). Зеленым отмечен базис.</x:v>
      </x:c>
      <x:c r="O78" s="11"/>
      <x:c r="P78" s="11"/>
      <x:c r="Q78" s="11"/>
      <x:c r="R78" s="11"/>
      <x:c r="S78" s="11"/>
      <x:c r="T78" s="11"/>
      <x:c r="U78" s="11"/>
    </x:row>
    <x:row r="79" ht="19" customHeight="1">
      <x:c r="A79" s="11"/>
      <x:c r="B79" s="11"/>
      <x:c r="C79" s="18" t="n">
        <x:f>C64</x:f>
        <x:v>0</x:v>
      </x:c>
      <x:c r="D79" s="17"/>
      <x:c r="E79" s="18" t="n">
        <x:f>E64</x:f>
        <x:v>0</x:v>
      </x:c>
      <x:c r="F79" s="17"/>
      <x:c r="G79" s="24" t="n">
        <x:f>MIN(K63,G69)</x:f>
        <x:v>30</x:v>
      </x:c>
      <x:c r="H79" s="23"/>
      <x:c r="I79" s="18" t="n">
        <x:f>I64</x:f>
        <x:v>0</x:v>
      </x:c>
      <x:c r="J79" s="17"/>
      <x:c r="K79" s="11"/>
      <x:c r="L79" s="11"/>
      <x:c r="M79" s="2"/>
      <x:c r="N79" s="11"/>
      <x:c r="O79" s="11"/>
      <x:c r="P79" s="11"/>
      <x:c r="Q79" s="11"/>
      <x:c r="R79" s="11"/>
      <x:c r="S79" s="11"/>
      <x:c r="T79" s="11"/>
      <x:c r="U79" s="11"/>
    </x:row>
    <x:row r="80" ht="19" customHeight="1">
      <x:c r="A80" s="11" t="str">
        <x:v>2</x:v>
      </x:c>
      <x:c r="B80" s="11"/>
      <x:c r="C80" s="14"/>
      <x:c r="D80" s="15" t="n">
        <x:f>C16</x:f>
        <x:v>6</x:v>
      </x:c>
      <x:c r="E80" s="20"/>
      <x:c r="F80" s="21" t="n">
        <x:f>D16</x:f>
        <x:v>0</x:v>
      </x:c>
      <x:c r="G80" s="14"/>
      <x:c r="H80" s="15" t="n">
        <x:f>E16</x:f>
        <x:v>3</x:v>
      </x:c>
      <x:c r="I80" s="20"/>
      <x:c r="J80" s="21" t="n">
        <x:f>F16</x:f>
        <x:v>1</x:v>
      </x:c>
      <x:c r="K80" s="11" t="n">
        <x:f>G16-SUM(C81,E81,G81,I81)</x:f>
        <x:v>0</x:v>
      </x:c>
      <x:c r="L80" s="11" t="str"/>
      <x:c r="M80" s="2"/>
      <x:c r="N80" s="11"/>
      <x:c r="O80" s="11"/>
      <x:c r="P80" s="11"/>
      <x:c r="Q80" s="11"/>
      <x:c r="R80" s="11"/>
      <x:c r="S80" s="11"/>
      <x:c r="T80" s="11"/>
      <x:c r="U80" s="11"/>
    </x:row>
    <x:row r="81" ht="19" customHeight="1">
      <x:c r="A81" s="11"/>
      <x:c r="B81" s="11"/>
      <x:c r="C81" s="18" t="n">
        <x:f>C66</x:f>
        <x:v>0</x:v>
      </x:c>
      <x:c r="D81" s="17"/>
      <x:c r="E81" s="24" t="n">
        <x:f>E66</x:f>
        <x:v>25</x:v>
      </x:c>
      <x:c r="F81" s="23"/>
      <x:c r="G81" s="18" t="n">
        <x:f>G66</x:f>
        <x:v>0</x:v>
      </x:c>
      <x:c r="H81" s="17"/>
      <x:c r="I81" s="24" t="n">
        <x:f>I66</x:f>
        <x:v>5</x:v>
      </x:c>
      <x:c r="J81" s="23"/>
      <x:c r="K81" s="11"/>
      <x:c r="L81" s="11"/>
      <x:c r="M81" s="2"/>
      <x:c r="N81" s="11"/>
      <x:c r="O81" s="11"/>
      <x:c r="P81" s="11"/>
      <x:c r="Q81" s="11"/>
      <x:c r="R81" s="11"/>
      <x:c r="S81" s="11"/>
      <x:c r="T81" s="11"/>
      <x:c r="U81" s="11"/>
    </x:row>
    <x:row r="82" ht="19" customHeight="1">
      <x:c r="A82" s="11" t="str">
        <x:v>3</x:v>
      </x:c>
      <x:c r="B82" s="11"/>
      <x:c r="C82" s="14"/>
      <x:c r="D82" s="15" t="n">
        <x:f>C17</x:f>
        <x:v>5</x:v>
      </x:c>
      <x:c r="E82" s="14"/>
      <x:c r="F82" s="15" t="n">
        <x:f>D17</x:f>
        <x:v>4</x:v>
      </x:c>
      <x:c r="G82" s="14"/>
      <x:c r="H82" s="15" t="n">
        <x:f>E17</x:f>
        <x:v>2</x:v>
      </x:c>
      <x:c r="I82" s="14"/>
      <x:c r="J82" s="15" t="n">
        <x:f>F17</x:f>
        <x:v>6</x:v>
      </x:c>
      <x:c r="K82" s="11" t="n">
        <x:f>G17-SUM(C83,E83,G83,I83)</x:f>
        <x:v>30</x:v>
      </x:c>
      <x:c r="L82" s="11" t="str"/>
      <x:c r="M82" s="2"/>
      <x:c r="N82" s="2"/>
      <x:c r="O82" s="2"/>
      <x:c r="P82" s="2"/>
      <x:c r="Q82" s="2"/>
      <x:c r="R82" s="2"/>
      <x:c r="S82" s="2"/>
      <x:c r="T82" s="2"/>
      <x:c r="U82" s="2"/>
    </x:row>
    <x:row r="83" ht="19" customHeight="1">
      <x:c r="A83" s="11"/>
      <x:c r="B83" s="11"/>
      <x:c r="C83" s="18" t="n">
        <x:f>C68</x:f>
        <x:v>0</x:v>
      </x:c>
      <x:c r="D83" s="17"/>
      <x:c r="E83" s="18" t="n">
        <x:f>E68</x:f>
        <x:v>0</x:v>
      </x:c>
      <x:c r="F83" s="17"/>
      <x:c r="G83" s="18" t="n">
        <x:f>G68</x:f>
        <x:v>0</x:v>
      </x:c>
      <x:c r="H83" s="17"/>
      <x:c r="I83" s="18" t="n">
        <x:f>I68</x:f>
        <x:v>0</x:v>
      </x:c>
      <x:c r="J83" s="17"/>
      <x:c r="K83" s="11"/>
      <x:c r="L83" s="11"/>
      <x:c r="M83" s="2"/>
      <x:c r="N83" s="2"/>
      <x:c r="O83" s="2"/>
      <x:c r="P83" s="2"/>
      <x:c r="Q83" s="2"/>
      <x:c r="R83" s="2"/>
      <x:c r="S83" s="2"/>
      <x:c r="T83" s="2"/>
      <x:c r="U83" s="2"/>
    </x:row>
    <x:row r="84" ht="19" customHeight="1">
      <x:c r="A84" s="11" t="str">
        <x:v>Остаток Bj</x:v>
      </x:c>
      <x:c r="B84" s="11"/>
      <x:c r="C84" s="11" t="n">
        <x:f>C18-SUM(C79,C81,C83)</x:f>
        <x:v>20</x:v>
      </x:c>
      <x:c r="D84" s="11"/>
      <x:c r="E84" s="11" t="n">
        <x:f>D18-SUM(E79,E81,E83)</x:f>
        <x:v>0</x:v>
      </x:c>
      <x:c r="F84" s="11"/>
      <x:c r="G84" s="11" t="n">
        <x:f>E18-SUM(G79,G81,G83)</x:f>
        <x:v>0</x:v>
      </x:c>
      <x:c r="H84" s="11"/>
      <x:c r="I84" s="11" t="n">
        <x:f>F18-SUM(I79,I81,I83)</x:f>
        <x:v>20</x:v>
      </x:c>
      <x:c r="J84" s="11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</x:row>
    <x:row r="85" ht="19" customHeight="1">
      <x:c r="A85" s="11" t="str">
        <x:v>Vj</x:v>
      </x:c>
      <x:c r="B85" s="11"/>
      <x:c r="C85" s="11" t="str"/>
      <x:c r="D85" s="11"/>
      <x:c r="E85" s="11" t="str"/>
      <x:c r="F85" s="11"/>
      <x:c r="G85" s="11" t="str"/>
      <x:c r="H85" s="11"/>
      <x:c r="I85" s="11" t="str"/>
      <x:c r="J85" s="11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</x:row>
    <x:row r="86" ht="19" customHeight="1">
      <x:c r="A86" s="2" t="str">
        <x:v>E =</x:v>
      </x:c>
      <x:c r="B86" s="2"/>
      <x:c r="C86" s="2" t="n">
        <x:f>SUM(C79*D78,E79*F78,G79*H78,I79*J78,C81*D80,E81*F80,G81*H80,I81*J80,C83*D82,E83*F82,G83*H82,I83*J82)</x:f>
        <x:v>65</x:v>
      </x:c>
      <x:c r="D86" s="2"/>
      <x:c r="E86" s="11" t="str">
        <x:v>3 базисных клеток; M + N − 1 = 6</x:v>
      </x:c>
      <x:c r="F86" s="11"/>
      <x:c r="G86" s="11"/>
      <x:c r="H86" s="11"/>
      <x:c r="I86" s="11"/>
      <x:c r="J86" s="11"/>
      <x:c r="K86" s="11"/>
      <x:c r="L86" s="11"/>
      <x:c r="M86" s="2"/>
      <x:c r="N86" s="2"/>
      <x:c r="O86" s="2"/>
      <x:c r="P86" s="2"/>
      <x:c r="Q86" s="2"/>
      <x:c r="R86" s="2"/>
      <x:c r="S86" s="2"/>
      <x:c r="T86" s="2"/>
      <x:c r="U86" s="2"/>
    </x:row>
    <x:row r="87" ht="19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</x:row>
    <x:row r="88" ht="19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</x:row>
    <x:row r="89" ht="19" customHeight="1">
      <x:c r="A89" s="4" t="str">
        <x:v>Назначение X11 = 10</x:v>
      </x:c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</x:row>
    <x:row r="90" ht="19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</x:row>
    <x:row r="91" ht="19" customHeight="1">
      <x:c r="A91" s="11" t="str">
        <x:v>Склад</x:v>
      </x:c>
      <x:c r="B91" s="11"/>
      <x:c r="C91" s="11" t="str">
        <x:v>Магазины</x:v>
      </x:c>
      <x:c r="D91" s="11"/>
      <x:c r="E91" s="11"/>
      <x:c r="F91" s="11"/>
      <x:c r="G91" s="11"/>
      <x:c r="H91" s="11"/>
      <x:c r="I91" s="11"/>
      <x:c r="J91" s="11"/>
      <x:c r="K91" s="11" t="str">
        <x:v>Остаток Ai</x:v>
      </x:c>
      <x:c r="L91" s="11" t="str">
        <x:v>Ui</x:v>
      </x:c>
      <x:c r="M91" s="2"/>
      <x:c r="N91" s="4" t="str">
        <x:v>Клетка: c̄ij | Cij
              Xij | Dij</x:v>
      </x:c>
      <x:c r="O91" s="4"/>
      <x:c r="P91" s="4"/>
      <x:c r="Q91" s="4"/>
      <x:c r="R91" s="4"/>
      <x:c r="S91" s="4"/>
      <x:c r="T91" s="4"/>
      <x:c r="U91" s="4"/>
    </x:row>
    <x:row r="92" ht="19" customHeight="1">
      <x:c r="A92" s="11"/>
      <x:c r="B92" s="11"/>
      <x:c r="C92" s="11" t="str">
        <x:v>1</x:v>
      </x:c>
      <x:c r="D92" s="11"/>
      <x:c r="E92" s="11" t="str">
        <x:v>2</x:v>
      </x:c>
      <x:c r="F92" s="11"/>
      <x:c r="G92" s="11" t="str">
        <x:v>3</x:v>
      </x:c>
      <x:c r="H92" s="11"/>
      <x:c r="I92" s="11" t="str">
        <x:v>4</x:v>
      </x:c>
      <x:c r="J92" s="11"/>
      <x:c r="K92" s="11"/>
      <x:c r="L92" s="11"/>
      <x:c r="M92" s="2"/>
      <x:c r="N92" s="4"/>
      <x:c r="O92" s="4"/>
      <x:c r="P92" s="4"/>
      <x:c r="Q92" s="4"/>
      <x:c r="R92" s="4"/>
      <x:c r="S92" s="4"/>
      <x:c r="T92" s="4"/>
      <x:c r="U92" s="4"/>
    </x:row>
    <x:row r="93" ht="19" customHeight="1">
      <x:c r="A93" s="11" t="str">
        <x:v>1</x:v>
      </x:c>
      <x:c r="B93" s="11"/>
      <x:c r="C93" s="20"/>
      <x:c r="D93" s="21" t="n">
        <x:f>C15</x:f>
        <x:v>4</x:v>
      </x:c>
      <x:c r="E93" s="14"/>
      <x:c r="F93" s="15" t="n">
        <x:f>D15</x:f>
        <x:v>9</x:v>
      </x:c>
      <x:c r="G93" s="20"/>
      <x:c r="H93" s="21" t="n">
        <x:f>E15</x:f>
        <x:v>2</x:v>
      </x:c>
      <x:c r="I93" s="14"/>
      <x:c r="J93" s="15" t="n">
        <x:f>F15</x:f>
        <x:v>7</x:v>
      </x:c>
      <x:c r="K93" s="11" t="n">
        <x:f>G15-SUM(C94,E94,G94,I94)</x:f>
        <x:v>0</x:v>
      </x:c>
      <x:c r="L93" s="11" t="str"/>
      <x:c r="M93" s="2"/>
      <x:c r="N93" s="11" t="str">
        <x:v>Назначена поставка X_{1,1} = 10 (Склад 1 → Магазин 1)
Сначала минимальный тариф, затем min(остаток Ai, остаток Bj). Зеленым отмечен базис.</x:v>
      </x:c>
      <x:c r="O93" s="11"/>
      <x:c r="P93" s="11"/>
      <x:c r="Q93" s="11"/>
      <x:c r="R93" s="11"/>
      <x:c r="S93" s="11"/>
      <x:c r="T93" s="11"/>
      <x:c r="U93" s="11"/>
    </x:row>
    <x:row r="94" ht="19" customHeight="1">
      <x:c r="A94" s="11"/>
      <x:c r="B94" s="11"/>
      <x:c r="C94" s="24" t="n">
        <x:f>MIN(K78,C84)</x:f>
        <x:v>10</x:v>
      </x:c>
      <x:c r="D94" s="23"/>
      <x:c r="E94" s="18" t="n">
        <x:f>E79</x:f>
        <x:v>0</x:v>
      </x:c>
      <x:c r="F94" s="17"/>
      <x:c r="G94" s="24" t="n">
        <x:f>G79</x:f>
        <x:v>30</x:v>
      </x:c>
      <x:c r="H94" s="23"/>
      <x:c r="I94" s="18" t="n">
        <x:f>I79</x:f>
        <x:v>0</x:v>
      </x:c>
      <x:c r="J94" s="17"/>
      <x:c r="K94" s="11"/>
      <x:c r="L94" s="11"/>
      <x:c r="M94" s="2"/>
      <x:c r="N94" s="11"/>
      <x:c r="O94" s="11"/>
      <x:c r="P94" s="11"/>
      <x:c r="Q94" s="11"/>
      <x:c r="R94" s="11"/>
      <x:c r="S94" s="11"/>
      <x:c r="T94" s="11"/>
      <x:c r="U94" s="11"/>
    </x:row>
    <x:row r="95" ht="19" customHeight="1">
      <x:c r="A95" s="11" t="str">
        <x:v>2</x:v>
      </x:c>
      <x:c r="B95" s="11"/>
      <x:c r="C95" s="14"/>
      <x:c r="D95" s="15" t="n">
        <x:f>C16</x:f>
        <x:v>6</x:v>
      </x:c>
      <x:c r="E95" s="20"/>
      <x:c r="F95" s="21" t="n">
        <x:f>D16</x:f>
        <x:v>0</x:v>
      </x:c>
      <x:c r="G95" s="14"/>
      <x:c r="H95" s="15" t="n">
        <x:f>E16</x:f>
        <x:v>3</x:v>
      </x:c>
      <x:c r="I95" s="20"/>
      <x:c r="J95" s="21" t="n">
        <x:f>F16</x:f>
        <x:v>1</x:v>
      </x:c>
      <x:c r="K95" s="11" t="n">
        <x:f>G16-SUM(C96,E96,G96,I96)</x:f>
        <x:v>0</x:v>
      </x:c>
      <x:c r="L95" s="11" t="str"/>
      <x:c r="M95" s="2"/>
      <x:c r="N95" s="11"/>
      <x:c r="O95" s="11"/>
      <x:c r="P95" s="11"/>
      <x:c r="Q95" s="11"/>
      <x:c r="R95" s="11"/>
      <x:c r="S95" s="11"/>
      <x:c r="T95" s="11"/>
      <x:c r="U95" s="11"/>
    </x:row>
    <x:row r="96" ht="19" customHeight="1">
      <x:c r="A96" s="11"/>
      <x:c r="B96" s="11"/>
      <x:c r="C96" s="18" t="n">
        <x:f>C81</x:f>
        <x:v>0</x:v>
      </x:c>
      <x:c r="D96" s="17"/>
      <x:c r="E96" s="24" t="n">
        <x:f>E81</x:f>
        <x:v>25</x:v>
      </x:c>
      <x:c r="F96" s="23"/>
      <x:c r="G96" s="18" t="n">
        <x:f>G81</x:f>
        <x:v>0</x:v>
      </x:c>
      <x:c r="H96" s="17"/>
      <x:c r="I96" s="24" t="n">
        <x:f>I81</x:f>
        <x:v>5</x:v>
      </x:c>
      <x:c r="J96" s="23"/>
      <x:c r="K96" s="11"/>
      <x:c r="L96" s="11"/>
      <x:c r="M96" s="2"/>
      <x:c r="N96" s="11"/>
      <x:c r="O96" s="11"/>
      <x:c r="P96" s="11"/>
      <x:c r="Q96" s="11"/>
      <x:c r="R96" s="11"/>
      <x:c r="S96" s="11"/>
      <x:c r="T96" s="11"/>
      <x:c r="U96" s="11"/>
    </x:row>
    <x:row r="97" ht="19" customHeight="1">
      <x:c r="A97" s="11" t="str">
        <x:v>3</x:v>
      </x:c>
      <x:c r="B97" s="11"/>
      <x:c r="C97" s="14"/>
      <x:c r="D97" s="15" t="n">
        <x:f>C17</x:f>
        <x:v>5</x:v>
      </x:c>
      <x:c r="E97" s="14"/>
      <x:c r="F97" s="15" t="n">
        <x:f>D17</x:f>
        <x:v>4</x:v>
      </x:c>
      <x:c r="G97" s="14"/>
      <x:c r="H97" s="15" t="n">
        <x:f>E17</x:f>
        <x:v>2</x:v>
      </x:c>
      <x:c r="I97" s="14"/>
      <x:c r="J97" s="15" t="n">
        <x:f>F17</x:f>
        <x:v>6</x:v>
      </x:c>
      <x:c r="K97" s="11" t="n">
        <x:f>G17-SUM(C98,E98,G98,I98)</x:f>
        <x:v>30</x:v>
      </x:c>
      <x:c r="L97" s="11" t="str"/>
      <x:c r="M97" s="2"/>
      <x:c r="N97" s="2"/>
      <x:c r="O97" s="2"/>
      <x:c r="P97" s="2"/>
      <x:c r="Q97" s="2"/>
      <x:c r="R97" s="2"/>
      <x:c r="S97" s="2"/>
      <x:c r="T97" s="2"/>
      <x:c r="U97" s="2"/>
    </x:row>
    <x:row r="98" ht="19" customHeight="1">
      <x:c r="A98" s="11"/>
      <x:c r="B98" s="11"/>
      <x:c r="C98" s="18" t="n">
        <x:f>C83</x:f>
        <x:v>0</x:v>
      </x:c>
      <x:c r="D98" s="17"/>
      <x:c r="E98" s="18" t="n">
        <x:f>E83</x:f>
        <x:v>0</x:v>
      </x:c>
      <x:c r="F98" s="17"/>
      <x:c r="G98" s="18" t="n">
        <x:f>G83</x:f>
        <x:v>0</x:v>
      </x:c>
      <x:c r="H98" s="17"/>
      <x:c r="I98" s="18" t="n">
        <x:f>I83</x:f>
        <x:v>0</x:v>
      </x:c>
      <x:c r="J98" s="17"/>
      <x:c r="K98" s="11"/>
      <x:c r="L98" s="11"/>
      <x:c r="M98" s="2"/>
      <x:c r="N98" s="2"/>
      <x:c r="O98" s="2"/>
      <x:c r="P98" s="2"/>
      <x:c r="Q98" s="2"/>
      <x:c r="R98" s="2"/>
      <x:c r="S98" s="2"/>
      <x:c r="T98" s="2"/>
      <x:c r="U98" s="2"/>
    </x:row>
    <x:row r="99" ht="19" customHeight="1">
      <x:c r="A99" s="11" t="str">
        <x:v>Остаток Bj</x:v>
      </x:c>
      <x:c r="B99" s="11"/>
      <x:c r="C99" s="11" t="n">
        <x:f>C18-SUM(C94,C96,C98)</x:f>
        <x:v>10</x:v>
      </x:c>
      <x:c r="D99" s="11"/>
      <x:c r="E99" s="11" t="n">
        <x:f>D18-SUM(E94,E96,E98)</x:f>
        <x:v>0</x:v>
      </x:c>
      <x:c r="F99" s="11"/>
      <x:c r="G99" s="11" t="n">
        <x:f>E18-SUM(G94,G96,G98)</x:f>
        <x:v>0</x:v>
      </x:c>
      <x:c r="H99" s="11"/>
      <x:c r="I99" s="11" t="n">
        <x:f>F18-SUM(I94,I96,I98)</x:f>
        <x:v>20</x:v>
      </x:c>
      <x:c r="J99" s="11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</x:row>
    <x:row r="100" ht="19" customHeight="1">
      <x:c r="A100" s="11" t="str">
        <x:v>Vj</x:v>
      </x:c>
      <x:c r="B100" s="11"/>
      <x:c r="C100" s="11" t="str"/>
      <x:c r="D100" s="11"/>
      <x:c r="E100" s="11" t="str"/>
      <x:c r="F100" s="11"/>
      <x:c r="G100" s="11" t="str"/>
      <x:c r="H100" s="11"/>
      <x:c r="I100" s="11" t="str"/>
      <x:c r="J100" s="11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</x:row>
    <x:row r="101" ht="19" customHeight="1">
      <x:c r="A101" s="2" t="str">
        <x:v>E =</x:v>
      </x:c>
      <x:c r="B101" s="2"/>
      <x:c r="C101" s="2" t="n">
        <x:f>SUM(C94*D93,E94*F93,G94*H93,I94*J93,C96*D95,E96*F95,G96*H95,I96*J95,C98*D97,E98*F97,G98*H97,I98*J97)</x:f>
        <x:v>105</x:v>
      </x:c>
      <x:c r="D101" s="2"/>
      <x:c r="E101" s="11" t="str">
        <x:v>4 базисных клеток; M + N − 1 = 6</x:v>
      </x:c>
      <x:c r="F101" s="11"/>
      <x:c r="G101" s="11"/>
      <x:c r="H101" s="11"/>
      <x:c r="I101" s="11"/>
      <x:c r="J101" s="11"/>
      <x:c r="K101" s="11"/>
      <x:c r="L101" s="11"/>
      <x:c r="M101" s="2"/>
      <x:c r="N101" s="2"/>
      <x:c r="O101" s="2"/>
      <x:c r="P101" s="2"/>
      <x:c r="Q101" s="2"/>
      <x:c r="R101" s="2"/>
      <x:c r="S101" s="2"/>
      <x:c r="T101" s="2"/>
      <x:c r="U101" s="2"/>
    </x:row>
    <x:row r="102" ht="19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</x:row>
    <x:row r="103" ht="19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</x:row>
    <x:row r="104" ht="19" customHeight="1">
      <x:c r="A104" s="4" t="str">
        <x:v>Назначение X31 = 10</x:v>
      </x:c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</x:row>
    <x:row r="105" ht="19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</x:row>
    <x:row r="106" ht="19" customHeight="1">
      <x:c r="A106" s="11" t="str">
        <x:v>Склад</x:v>
      </x:c>
      <x:c r="B106" s="11"/>
      <x:c r="C106" s="11" t="str">
        <x:v>Магазины</x:v>
      </x:c>
      <x:c r="D106" s="11"/>
      <x:c r="E106" s="11"/>
      <x:c r="F106" s="11"/>
      <x:c r="G106" s="11"/>
      <x:c r="H106" s="11"/>
      <x:c r="I106" s="11"/>
      <x:c r="J106" s="11"/>
      <x:c r="K106" s="11" t="str">
        <x:v>Остаток Ai</x:v>
      </x:c>
      <x:c r="L106" s="11" t="str">
        <x:v>Ui</x:v>
      </x:c>
      <x:c r="M106" s="2"/>
      <x:c r="N106" s="4" t="str">
        <x:v>Клетка: c̄ij | Cij
              Xij | Dij</x:v>
      </x:c>
      <x:c r="O106" s="4"/>
      <x:c r="P106" s="4"/>
      <x:c r="Q106" s="4"/>
      <x:c r="R106" s="4"/>
      <x:c r="S106" s="4"/>
      <x:c r="T106" s="4"/>
      <x:c r="U106" s="4"/>
    </x:row>
    <x:row r="107" ht="19" customHeight="1">
      <x:c r="A107" s="11"/>
      <x:c r="B107" s="11"/>
      <x:c r="C107" s="11" t="str">
        <x:v>1</x:v>
      </x:c>
      <x:c r="D107" s="11"/>
      <x:c r="E107" s="11" t="str">
        <x:v>2</x:v>
      </x:c>
      <x:c r="F107" s="11"/>
      <x:c r="G107" s="11" t="str">
        <x:v>3</x:v>
      </x:c>
      <x:c r="H107" s="11"/>
      <x:c r="I107" s="11" t="str">
        <x:v>4</x:v>
      </x:c>
      <x:c r="J107" s="11"/>
      <x:c r="K107" s="11"/>
      <x:c r="L107" s="11"/>
      <x:c r="M107" s="2"/>
      <x:c r="N107" s="4"/>
      <x:c r="O107" s="4"/>
      <x:c r="P107" s="4"/>
      <x:c r="Q107" s="4"/>
      <x:c r="R107" s="4"/>
      <x:c r="S107" s="4"/>
      <x:c r="T107" s="4"/>
      <x:c r="U107" s="4"/>
    </x:row>
    <x:row r="108" ht="19" customHeight="1">
      <x:c r="A108" s="11" t="str">
        <x:v>1</x:v>
      </x:c>
      <x:c r="B108" s="11"/>
      <x:c r="C108" s="20"/>
      <x:c r="D108" s="21" t="n">
        <x:f>C15</x:f>
        <x:v>4</x:v>
      </x:c>
      <x:c r="E108" s="14"/>
      <x:c r="F108" s="15" t="n">
        <x:f>D15</x:f>
        <x:v>9</x:v>
      </x:c>
      <x:c r="G108" s="20"/>
      <x:c r="H108" s="21" t="n">
        <x:f>E15</x:f>
        <x:v>2</x:v>
      </x:c>
      <x:c r="I108" s="14"/>
      <x:c r="J108" s="15" t="n">
        <x:f>F15</x:f>
        <x:v>7</x:v>
      </x:c>
      <x:c r="K108" s="11" t="n">
        <x:f>G15-SUM(C109,E109,G109,I109)</x:f>
        <x:v>0</x:v>
      </x:c>
      <x:c r="L108" s="11" t="str"/>
      <x:c r="M108" s="2"/>
      <x:c r="N108" s="11" t="str">
        <x:v>Назначена поставка X_{3,1} = 10 (Склад 3 → Магазин 1)
Сначала минимальный тариф, затем min(остаток Ai, остаток Bj). Зеленым отмечен базис.</x:v>
      </x:c>
      <x:c r="O108" s="11"/>
      <x:c r="P108" s="11"/>
      <x:c r="Q108" s="11"/>
      <x:c r="R108" s="11"/>
      <x:c r="S108" s="11"/>
      <x:c r="T108" s="11"/>
      <x:c r="U108" s="11"/>
    </x:row>
    <x:row r="109" ht="19" customHeight="1">
      <x:c r="A109" s="11"/>
      <x:c r="B109" s="11"/>
      <x:c r="C109" s="24" t="n">
        <x:f>C94</x:f>
        <x:v>10</x:v>
      </x:c>
      <x:c r="D109" s="23"/>
      <x:c r="E109" s="18" t="n">
        <x:f>E94</x:f>
        <x:v>0</x:v>
      </x:c>
      <x:c r="F109" s="17"/>
      <x:c r="G109" s="24" t="n">
        <x:f>G94</x:f>
        <x:v>30</x:v>
      </x:c>
      <x:c r="H109" s="23"/>
      <x:c r="I109" s="18" t="n">
        <x:f>I94</x:f>
        <x:v>0</x:v>
      </x:c>
      <x:c r="J109" s="17"/>
      <x:c r="K109" s="11"/>
      <x:c r="L109" s="11"/>
      <x:c r="M109" s="2"/>
      <x:c r="N109" s="11"/>
      <x:c r="O109" s="11"/>
      <x:c r="P109" s="11"/>
      <x:c r="Q109" s="11"/>
      <x:c r="R109" s="11"/>
      <x:c r="S109" s="11"/>
      <x:c r="T109" s="11"/>
      <x:c r="U109" s="11"/>
    </x:row>
    <x:row r="110" ht="19" customHeight="1">
      <x:c r="A110" s="11" t="str">
        <x:v>2</x:v>
      </x:c>
      <x:c r="B110" s="11"/>
      <x:c r="C110" s="14"/>
      <x:c r="D110" s="15" t="n">
        <x:f>C16</x:f>
        <x:v>6</x:v>
      </x:c>
      <x:c r="E110" s="20"/>
      <x:c r="F110" s="21" t="n">
        <x:f>D16</x:f>
        <x:v>0</x:v>
      </x:c>
      <x:c r="G110" s="14"/>
      <x:c r="H110" s="15" t="n">
        <x:f>E16</x:f>
        <x:v>3</x:v>
      </x:c>
      <x:c r="I110" s="20"/>
      <x:c r="J110" s="21" t="n">
        <x:f>F16</x:f>
        <x:v>1</x:v>
      </x:c>
      <x:c r="K110" s="11" t="n">
        <x:f>G16-SUM(C111,E111,G111,I111)</x:f>
        <x:v>0</x:v>
      </x:c>
      <x:c r="L110" s="11" t="str"/>
      <x:c r="M110" s="2"/>
      <x:c r="N110" s="11"/>
      <x:c r="O110" s="11"/>
      <x:c r="P110" s="11"/>
      <x:c r="Q110" s="11"/>
      <x:c r="R110" s="11"/>
      <x:c r="S110" s="11"/>
      <x:c r="T110" s="11"/>
      <x:c r="U110" s="11"/>
    </x:row>
    <x:row r="111" ht="19" customHeight="1">
      <x:c r="A111" s="11"/>
      <x:c r="B111" s="11"/>
      <x:c r="C111" s="18" t="n">
        <x:f>C96</x:f>
        <x:v>0</x:v>
      </x:c>
      <x:c r="D111" s="17"/>
      <x:c r="E111" s="24" t="n">
        <x:f>E96</x:f>
        <x:v>25</x:v>
      </x:c>
      <x:c r="F111" s="23"/>
      <x:c r="G111" s="18" t="n">
        <x:f>G96</x:f>
        <x:v>0</x:v>
      </x:c>
      <x:c r="H111" s="17"/>
      <x:c r="I111" s="24" t="n">
        <x:f>I96</x:f>
        <x:v>5</x:v>
      </x:c>
      <x:c r="J111" s="23"/>
      <x:c r="K111" s="11"/>
      <x:c r="L111" s="11"/>
      <x:c r="M111" s="2"/>
      <x:c r="N111" s="11"/>
      <x:c r="O111" s="11"/>
      <x:c r="P111" s="11"/>
      <x:c r="Q111" s="11"/>
      <x:c r="R111" s="11"/>
      <x:c r="S111" s="11"/>
      <x:c r="T111" s="11"/>
      <x:c r="U111" s="11"/>
    </x:row>
    <x:row r="112" ht="19" customHeight="1">
      <x:c r="A112" s="11" t="str">
        <x:v>3</x:v>
      </x:c>
      <x:c r="B112" s="11"/>
      <x:c r="C112" s="20"/>
      <x:c r="D112" s="21" t="n">
        <x:f>C17</x:f>
        <x:v>5</x:v>
      </x:c>
      <x:c r="E112" s="14"/>
      <x:c r="F112" s="15" t="n">
        <x:f>D17</x:f>
        <x:v>4</x:v>
      </x:c>
      <x:c r="G112" s="14"/>
      <x:c r="H112" s="15" t="n">
        <x:f>E17</x:f>
        <x:v>2</x:v>
      </x:c>
      <x:c r="I112" s="14"/>
      <x:c r="J112" s="15" t="n">
        <x:f>F17</x:f>
        <x:v>6</x:v>
      </x:c>
      <x:c r="K112" s="11" t="n">
        <x:f>G17-SUM(C113,E113,G113,I113)</x:f>
        <x:v>20</x:v>
      </x:c>
      <x:c r="L112" s="11" t="str"/>
      <x:c r="M112" s="2"/>
      <x:c r="N112" s="2"/>
      <x:c r="O112" s="2"/>
      <x:c r="P112" s="2"/>
      <x:c r="Q112" s="2"/>
      <x:c r="R112" s="2"/>
      <x:c r="S112" s="2"/>
      <x:c r="T112" s="2"/>
      <x:c r="U112" s="2"/>
    </x:row>
    <x:row r="113" ht="19" customHeight="1">
      <x:c r="A113" s="11"/>
      <x:c r="B113" s="11"/>
      <x:c r="C113" s="24" t="n">
        <x:f>MIN(K97,C99)</x:f>
        <x:v>10</x:v>
      </x:c>
      <x:c r="D113" s="23"/>
      <x:c r="E113" s="18" t="n">
        <x:f>E98</x:f>
        <x:v>0</x:v>
      </x:c>
      <x:c r="F113" s="17"/>
      <x:c r="G113" s="18" t="n">
        <x:f>G98</x:f>
        <x:v>0</x:v>
      </x:c>
      <x:c r="H113" s="17"/>
      <x:c r="I113" s="18" t="n">
        <x:f>I98</x:f>
        <x:v>0</x:v>
      </x:c>
      <x:c r="J113" s="17"/>
      <x:c r="K113" s="11"/>
      <x:c r="L113" s="11"/>
      <x:c r="M113" s="2"/>
      <x:c r="N113" s="2"/>
      <x:c r="O113" s="2"/>
      <x:c r="P113" s="2"/>
      <x:c r="Q113" s="2"/>
      <x:c r="R113" s="2"/>
      <x:c r="S113" s="2"/>
      <x:c r="T113" s="2"/>
      <x:c r="U113" s="2"/>
    </x:row>
    <x:row r="114" ht="19" customHeight="1">
      <x:c r="A114" s="11" t="str">
        <x:v>Остаток Bj</x:v>
      </x:c>
      <x:c r="B114" s="11"/>
      <x:c r="C114" s="11" t="n">
        <x:f>C18-SUM(C109,C111,C113)</x:f>
        <x:v>0</x:v>
      </x:c>
      <x:c r="D114" s="11"/>
      <x:c r="E114" s="11" t="n">
        <x:f>D18-SUM(E109,E111,E113)</x:f>
        <x:v>0</x:v>
      </x:c>
      <x:c r="F114" s="11"/>
      <x:c r="G114" s="11" t="n">
        <x:f>E18-SUM(G109,G111,G113)</x:f>
        <x:v>0</x:v>
      </x:c>
      <x:c r="H114" s="11"/>
      <x:c r="I114" s="11" t="n">
        <x:f>F18-SUM(I109,I111,I113)</x:f>
        <x:v>20</x:v>
      </x:c>
      <x:c r="J114" s="11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</x:row>
    <x:row r="115" ht="19" customHeight="1">
      <x:c r="A115" s="11" t="str">
        <x:v>Vj</x:v>
      </x:c>
      <x:c r="B115" s="11"/>
      <x:c r="C115" s="11" t="str"/>
      <x:c r="D115" s="11"/>
      <x:c r="E115" s="11" t="str"/>
      <x:c r="F115" s="11"/>
      <x:c r="G115" s="11" t="str"/>
      <x:c r="H115" s="11"/>
      <x:c r="I115" s="11" t="str"/>
      <x:c r="J115" s="11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</x:row>
    <x:row r="116" ht="19" customHeight="1">
      <x:c r="A116" s="2" t="str">
        <x:v>E =</x:v>
      </x:c>
      <x:c r="B116" s="2"/>
      <x:c r="C116" s="2" t="n">
        <x:f>SUM(C109*D108,E109*F108,G109*H108,I109*J108,C111*D110,E111*F110,G111*H110,I111*J110,C113*D112,E113*F112,G113*H112,I113*J112)</x:f>
        <x:v>155</x:v>
      </x:c>
      <x:c r="D116" s="2"/>
      <x:c r="E116" s="11" t="str">
        <x:v>5 базисных клеток; M + N − 1 = 6</x:v>
      </x:c>
      <x:c r="F116" s="11"/>
      <x:c r="G116" s="11"/>
      <x:c r="H116" s="11"/>
      <x:c r="I116" s="11"/>
      <x:c r="J116" s="11"/>
      <x:c r="K116" s="11"/>
      <x:c r="L116" s="11"/>
      <x:c r="M116" s="2"/>
      <x:c r="N116" s="2"/>
      <x:c r="O116" s="2"/>
      <x:c r="P116" s="2"/>
      <x:c r="Q116" s="2"/>
      <x:c r="R116" s="2"/>
      <x:c r="S116" s="2"/>
      <x:c r="T116" s="2"/>
      <x:c r="U116" s="2"/>
    </x:row>
    <x:row r="117" ht="19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</x:row>
    <x:row r="118" ht="19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</x:row>
    <x:row r="119" ht="19" customHeight="1">
      <x:c r="A119" s="4" t="str">
        <x:v>Назначение X34 = 20</x:v>
      </x:c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</x:row>
    <x:row r="120" ht="19" customHeight="1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</x:row>
    <x:row r="121" ht="19" customHeight="1">
      <x:c r="A121" s="11" t="str">
        <x:v>Склад</x:v>
      </x:c>
      <x:c r="B121" s="11"/>
      <x:c r="C121" s="11" t="str">
        <x:v>Магазины</x:v>
      </x:c>
      <x:c r="D121" s="11"/>
      <x:c r="E121" s="11"/>
      <x:c r="F121" s="11"/>
      <x:c r="G121" s="11"/>
      <x:c r="H121" s="11"/>
      <x:c r="I121" s="11"/>
      <x:c r="J121" s="11"/>
      <x:c r="K121" s="11" t="str">
        <x:v>Остаток Ai</x:v>
      </x:c>
      <x:c r="L121" s="11" t="str">
        <x:v>Ui</x:v>
      </x:c>
      <x:c r="M121" s="2"/>
      <x:c r="N121" s="4" t="str">
        <x:v>Клетка: c̄ij | Cij
              Xij | Dij</x:v>
      </x:c>
      <x:c r="O121" s="4"/>
      <x:c r="P121" s="4"/>
      <x:c r="Q121" s="4"/>
      <x:c r="R121" s="4"/>
      <x:c r="S121" s="4"/>
      <x:c r="T121" s="4"/>
      <x:c r="U121" s="4"/>
    </x:row>
    <x:row r="122" ht="19" customHeight="1">
      <x:c r="A122" s="11"/>
      <x:c r="B122" s="11"/>
      <x:c r="C122" s="11" t="str">
        <x:v>1</x:v>
      </x:c>
      <x:c r="D122" s="11"/>
      <x:c r="E122" s="11" t="str">
        <x:v>2</x:v>
      </x:c>
      <x:c r="F122" s="11"/>
      <x:c r="G122" s="11" t="str">
        <x:v>3</x:v>
      </x:c>
      <x:c r="H122" s="11"/>
      <x:c r="I122" s="11" t="str">
        <x:v>4</x:v>
      </x:c>
      <x:c r="J122" s="11"/>
      <x:c r="K122" s="11"/>
      <x:c r="L122" s="11"/>
      <x:c r="M122" s="2"/>
      <x:c r="N122" s="4"/>
      <x:c r="O122" s="4"/>
      <x:c r="P122" s="4"/>
      <x:c r="Q122" s="4"/>
      <x:c r="R122" s="4"/>
      <x:c r="S122" s="4"/>
      <x:c r="T122" s="4"/>
      <x:c r="U122" s="4"/>
    </x:row>
    <x:row r="123" ht="19" customHeight="1">
      <x:c r="A123" s="11" t="str">
        <x:v>1</x:v>
      </x:c>
      <x:c r="B123" s="11"/>
      <x:c r="C123" s="20"/>
      <x:c r="D123" s="21" t="n">
        <x:f>C15</x:f>
        <x:v>4</x:v>
      </x:c>
      <x:c r="E123" s="14"/>
      <x:c r="F123" s="15" t="n">
        <x:f>D15</x:f>
        <x:v>9</x:v>
      </x:c>
      <x:c r="G123" s="20"/>
      <x:c r="H123" s="21" t="n">
        <x:f>E15</x:f>
        <x:v>2</x:v>
      </x:c>
      <x:c r="I123" s="14"/>
      <x:c r="J123" s="15" t="n">
        <x:f>F15</x:f>
        <x:v>7</x:v>
      </x:c>
      <x:c r="K123" s="11" t="n">
        <x:f>G15-SUM(C124,E124,G124,I124)</x:f>
        <x:v>0</x:v>
      </x:c>
      <x:c r="L123" s="11" t="str"/>
      <x:c r="M123" s="2"/>
      <x:c r="N123" s="11" t="str">
        <x:v>Назначена поставка X_{3,4} = 20 (Склад 3 → Магазин 4)
Сначала минимальный тариф, затем min(остаток Ai, остаток Bj). Зеленым отмечен базис.</x:v>
      </x:c>
      <x:c r="O123" s="11"/>
      <x:c r="P123" s="11"/>
      <x:c r="Q123" s="11"/>
      <x:c r="R123" s="11"/>
      <x:c r="S123" s="11"/>
      <x:c r="T123" s="11"/>
      <x:c r="U123" s="11"/>
    </x:row>
    <x:row r="124" ht="19" customHeight="1">
      <x:c r="A124" s="11"/>
      <x:c r="B124" s="11"/>
      <x:c r="C124" s="24" t="n">
        <x:f>C109</x:f>
        <x:v>10</x:v>
      </x:c>
      <x:c r="D124" s="23"/>
      <x:c r="E124" s="18" t="n">
        <x:f>E109</x:f>
        <x:v>0</x:v>
      </x:c>
      <x:c r="F124" s="17"/>
      <x:c r="G124" s="24" t="n">
        <x:f>G109</x:f>
        <x:v>30</x:v>
      </x:c>
      <x:c r="H124" s="23"/>
      <x:c r="I124" s="18" t="n">
        <x:f>I109</x:f>
        <x:v>0</x:v>
      </x:c>
      <x:c r="J124" s="17"/>
      <x:c r="K124" s="11"/>
      <x:c r="L124" s="11"/>
      <x:c r="M124" s="2"/>
      <x:c r="N124" s="11"/>
      <x:c r="O124" s="11"/>
      <x:c r="P124" s="11"/>
      <x:c r="Q124" s="11"/>
      <x:c r="R124" s="11"/>
      <x:c r="S124" s="11"/>
      <x:c r="T124" s="11"/>
      <x:c r="U124" s="11"/>
    </x:row>
    <x:row r="125" ht="19" customHeight="1">
      <x:c r="A125" s="11" t="str">
        <x:v>2</x:v>
      </x:c>
      <x:c r="B125" s="11"/>
      <x:c r="C125" s="14"/>
      <x:c r="D125" s="15" t="n">
        <x:f>C16</x:f>
        <x:v>6</x:v>
      </x:c>
      <x:c r="E125" s="20"/>
      <x:c r="F125" s="21" t="n">
        <x:f>D16</x:f>
        <x:v>0</x:v>
      </x:c>
      <x:c r="G125" s="14"/>
      <x:c r="H125" s="15" t="n">
        <x:f>E16</x:f>
        <x:v>3</x:v>
      </x:c>
      <x:c r="I125" s="20"/>
      <x:c r="J125" s="21" t="n">
        <x:f>F16</x:f>
        <x:v>1</x:v>
      </x:c>
      <x:c r="K125" s="11" t="n">
        <x:f>G16-SUM(C126,E126,G126,I126)</x:f>
        <x:v>0</x:v>
      </x:c>
      <x:c r="L125" s="11" t="str"/>
      <x:c r="M125" s="2"/>
      <x:c r="N125" s="11"/>
      <x:c r="O125" s="11"/>
      <x:c r="P125" s="11"/>
      <x:c r="Q125" s="11"/>
      <x:c r="R125" s="11"/>
      <x:c r="S125" s="11"/>
      <x:c r="T125" s="11"/>
      <x:c r="U125" s="11"/>
    </x:row>
    <x:row r="126" ht="19" customHeight="1">
      <x:c r="A126" s="11"/>
      <x:c r="B126" s="11"/>
      <x:c r="C126" s="18" t="n">
        <x:f>C111</x:f>
        <x:v>0</x:v>
      </x:c>
      <x:c r="D126" s="17"/>
      <x:c r="E126" s="24" t="n">
        <x:f>E111</x:f>
        <x:v>25</x:v>
      </x:c>
      <x:c r="F126" s="23"/>
      <x:c r="G126" s="18" t="n">
        <x:f>G111</x:f>
        <x:v>0</x:v>
      </x:c>
      <x:c r="H126" s="17"/>
      <x:c r="I126" s="24" t="n">
        <x:f>I111</x:f>
        <x:v>5</x:v>
      </x:c>
      <x:c r="J126" s="23"/>
      <x:c r="K126" s="11"/>
      <x:c r="L126" s="11"/>
      <x:c r="M126" s="2"/>
      <x:c r="N126" s="11"/>
      <x:c r="O126" s="11"/>
      <x:c r="P126" s="11"/>
      <x:c r="Q126" s="11"/>
      <x:c r="R126" s="11"/>
      <x:c r="S126" s="11"/>
      <x:c r="T126" s="11"/>
      <x:c r="U126" s="11"/>
    </x:row>
    <x:row r="127" ht="19" customHeight="1">
      <x:c r="A127" s="11" t="str">
        <x:v>3</x:v>
      </x:c>
      <x:c r="B127" s="11"/>
      <x:c r="C127" s="20"/>
      <x:c r="D127" s="21" t="n">
        <x:f>C17</x:f>
        <x:v>5</x:v>
      </x:c>
      <x:c r="E127" s="14"/>
      <x:c r="F127" s="15" t="n">
        <x:f>D17</x:f>
        <x:v>4</x:v>
      </x:c>
      <x:c r="G127" s="14"/>
      <x:c r="H127" s="15" t="n">
        <x:f>E17</x:f>
        <x:v>2</x:v>
      </x:c>
      <x:c r="I127" s="20"/>
      <x:c r="J127" s="21" t="n">
        <x:f>F17</x:f>
        <x:v>6</x:v>
      </x:c>
      <x:c r="K127" s="11" t="n">
        <x:f>G17-SUM(C128,E128,G128,I128)</x:f>
        <x:v>0</x:v>
      </x:c>
      <x:c r="L127" s="11" t="str"/>
      <x:c r="M127" s="2"/>
      <x:c r="N127" s="2"/>
      <x:c r="O127" s="2"/>
      <x:c r="P127" s="2"/>
      <x:c r="Q127" s="2"/>
      <x:c r="R127" s="2"/>
      <x:c r="S127" s="2"/>
      <x:c r="T127" s="2"/>
      <x:c r="U127" s="2"/>
    </x:row>
    <x:row r="128" ht="19" customHeight="1">
      <x:c r="A128" s="11"/>
      <x:c r="B128" s="11"/>
      <x:c r="C128" s="24" t="n">
        <x:f>C113</x:f>
        <x:v>10</x:v>
      </x:c>
      <x:c r="D128" s="23"/>
      <x:c r="E128" s="18" t="n">
        <x:f>E113</x:f>
        <x:v>0</x:v>
      </x:c>
      <x:c r="F128" s="17"/>
      <x:c r="G128" s="18" t="n">
        <x:f>G113</x:f>
        <x:v>0</x:v>
      </x:c>
      <x:c r="H128" s="17"/>
      <x:c r="I128" s="24" t="n">
        <x:f>MIN(K112,I114)</x:f>
        <x:v>20</x:v>
      </x:c>
      <x:c r="J128" s="23"/>
      <x:c r="K128" s="11"/>
      <x:c r="L128" s="11"/>
      <x:c r="M128" s="2"/>
      <x:c r="N128" s="2"/>
      <x:c r="O128" s="2"/>
      <x:c r="P128" s="2"/>
      <x:c r="Q128" s="2"/>
      <x:c r="R128" s="2"/>
      <x:c r="S128" s="2"/>
      <x:c r="T128" s="2"/>
      <x:c r="U128" s="2"/>
    </x:row>
    <x:row r="129" ht="19" customHeight="1">
      <x:c r="A129" s="11" t="str">
        <x:v>Остаток Bj</x:v>
      </x:c>
      <x:c r="B129" s="11"/>
      <x:c r="C129" s="11" t="n">
        <x:f>C18-SUM(C124,C126,C128)</x:f>
        <x:v>0</x:v>
      </x:c>
      <x:c r="D129" s="11"/>
      <x:c r="E129" s="11" t="n">
        <x:f>D18-SUM(E124,E126,E128)</x:f>
        <x:v>0</x:v>
      </x:c>
      <x:c r="F129" s="11"/>
      <x:c r="G129" s="11" t="n">
        <x:f>E18-SUM(G124,G126,G128)</x:f>
        <x:v>0</x:v>
      </x:c>
      <x:c r="H129" s="11"/>
      <x:c r="I129" s="11" t="n">
        <x:f>F18-SUM(I124,I126,I128)</x:f>
        <x:v>0</x:v>
      </x:c>
      <x:c r="J129" s="11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</x:row>
    <x:row r="130" ht="19" customHeight="1">
      <x:c r="A130" s="11" t="str">
        <x:v>Vj</x:v>
      </x:c>
      <x:c r="B130" s="11"/>
      <x:c r="C130" s="11" t="str"/>
      <x:c r="D130" s="11"/>
      <x:c r="E130" s="11" t="str"/>
      <x:c r="F130" s="11"/>
      <x:c r="G130" s="11" t="str"/>
      <x:c r="H130" s="11"/>
      <x:c r="I130" s="11" t="str"/>
      <x:c r="J130" s="11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</x:row>
    <x:row r="131" ht="19" customHeight="1">
      <x:c r="A131" s="2" t="str">
        <x:v>E =</x:v>
      </x:c>
      <x:c r="B131" s="2"/>
      <x:c r="C131" s="2" t="n">
        <x:f>SUM(C124*D123,E124*F123,G124*H123,I124*J123,C126*D125,E126*F125,G126*H125,I126*J125,C128*D127,E128*F127,G128*H127,I128*J127)</x:f>
        <x:v>275</x:v>
      </x:c>
      <x:c r="D131" s="2"/>
      <x:c r="E131" s="11" t="str">
        <x:v>6 базисных клеток; M + N − 1 = 6</x:v>
      </x:c>
      <x:c r="F131" s="11"/>
      <x:c r="G131" s="11"/>
      <x:c r="H131" s="11"/>
      <x:c r="I131" s="11"/>
      <x:c r="J131" s="11"/>
      <x:c r="K131" s="11"/>
      <x:c r="L131" s="11"/>
      <x:c r="M131" s="2"/>
      <x:c r="N131" s="2"/>
      <x:c r="O131" s="2"/>
      <x:c r="P131" s="2"/>
      <x:c r="Q131" s="2"/>
      <x:c r="R131" s="2"/>
      <x:c r="S131" s="2"/>
      <x:c r="T131" s="2"/>
      <x:c r="U131" s="2"/>
    </x:row>
    <x:row r="132" ht="19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</x:row>
    <x:row r="133" ht="19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</x:row>
    <x:row r="134" ht="19" customHeight="1">
      <x:c r="A134" s="5" t="str">
        <x:v>Поиск оптимального решения методом потенциалов</x:v>
      </x:c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7"/>
    </x:row>
    <x:row r="135" ht="19" customHeight="1">
      <x:c r="A135" s="8"/>
      <x:c r="B135" s="9"/>
      <x:c r="C135" s="9"/>
      <x:c r="D135" s="9"/>
      <x:c r="E135" s="9"/>
      <x:c r="F135" s="9"/>
      <x:c r="G135" s="9"/>
      <x:c r="H135" s="9"/>
      <x:c r="I135" s="9"/>
      <x:c r="J135" s="9"/>
      <x:c r="K135" s="9"/>
      <x:c r="L135" s="9"/>
      <x:c r="M135" s="9"/>
      <x:c r="N135" s="9"/>
      <x:c r="O135" s="9"/>
      <x:c r="P135" s="9"/>
      <x:c r="Q135" s="9"/>
      <x:c r="R135" s="9"/>
      <x:c r="S135" s="9"/>
      <x:c r="T135" s="9"/>
      <x:c r="U135" s="10"/>
    </x:row>
    <x:row r="136" ht="19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</x:row>
    <x:row r="137" ht="19" customHeight="1">
      <x:c r="A137" s="4" t="str">
        <x:v>Итерация 1: потенциалы, оценки и цикл</x:v>
      </x:c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</x:row>
    <x:row r="138" ht="19" customHeight="1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</x:row>
    <x:row r="139" ht="19" customHeight="1">
      <x:c r="A139" s="11" t="str">
        <x:v>Склад</x:v>
      </x:c>
      <x:c r="B139" s="11"/>
      <x:c r="C139" s="11" t="str">
        <x:v>Магазины</x:v>
      </x:c>
      <x:c r="D139" s="11"/>
      <x:c r="E139" s="11"/>
      <x:c r="F139" s="11"/>
      <x:c r="G139" s="11"/>
      <x:c r="H139" s="11"/>
      <x:c r="I139" s="11"/>
      <x:c r="J139" s="11"/>
      <x:c r="K139" s="11" t="str">
        <x:v>Ai</x:v>
      </x:c>
      <x:c r="L139" s="11" t="str">
        <x:v>Ui</x:v>
      </x:c>
      <x:c r="M139" s="2"/>
      <x:c r="N139" s="4" t="str">
        <x:v>Клетка: c̄ij | Cij
              Xij | Dij</x:v>
      </x:c>
      <x:c r="O139" s="4"/>
      <x:c r="P139" s="4"/>
      <x:c r="Q139" s="4"/>
      <x:c r="R139" s="4"/>
      <x:c r="S139" s="4"/>
      <x:c r="T139" s="4"/>
      <x:c r="U139" s="4"/>
    </x:row>
    <x:row r="140" ht="19" customHeight="1">
      <x:c r="A140" s="11"/>
      <x:c r="B140" s="11"/>
      <x:c r="C140" s="11" t="str">
        <x:v>1</x:v>
      </x:c>
      <x:c r="D140" s="11"/>
      <x:c r="E140" s="11" t="str">
        <x:v>2</x:v>
      </x:c>
      <x:c r="F140" s="11"/>
      <x:c r="G140" s="11" t="str">
        <x:v>3</x:v>
      </x:c>
      <x:c r="H140" s="11"/>
      <x:c r="I140" s="11" t="str">
        <x:v>4</x:v>
      </x:c>
      <x:c r="J140" s="11"/>
      <x:c r="K140" s="11"/>
      <x:c r="L140" s="11"/>
      <x:c r="M140" s="2"/>
      <x:c r="N140" s="4"/>
      <x:c r="O140" s="4"/>
      <x:c r="P140" s="4"/>
      <x:c r="Q140" s="4"/>
      <x:c r="R140" s="4"/>
      <x:c r="S140" s="4"/>
      <x:c r="T140" s="4"/>
      <x:c r="U140" s="4"/>
    </x:row>
    <x:row r="141" ht="19" customHeight="1">
      <x:c r="A141" s="11" t="str">
        <x:v>1</x:v>
      </x:c>
      <x:c r="B141" s="11"/>
      <x:c r="C141" s="20"/>
      <x:c r="D141" s="21" t="n">
        <x:f>C15</x:f>
        <x:v>4</x:v>
      </x:c>
      <x:c r="E141" s="14" t="n">
        <x:f>L141+E148</x:f>
        <x:v>4</x:v>
      </x:c>
      <x:c r="F141" s="15" t="n">
        <x:f>D15</x:f>
        <x:v>9</x:v>
      </x:c>
      <x:c r="G141" s="20"/>
      <x:c r="H141" s="21" t="n">
        <x:f>E15</x:f>
        <x:v>2</x:v>
      </x:c>
      <x:c r="I141" s="14" t="n">
        <x:f>L141+I148</x:f>
        <x:v>5</x:v>
      </x:c>
      <x:c r="J141" s="15" t="n">
        <x:f>F15</x:f>
        <x:v>7</x:v>
      </x:c>
      <x:c r="K141" s="11" t="n">
        <x:f>G15</x:f>
        <x:v>40</x:v>
      </x:c>
      <x:c r="L141" s="11" t="n">
        <x:v>0</x:v>
      </x:c>
      <x:c r="M141" s="2"/>
      <x:c r="N141" s="11" t="str">
        <x:v>Есть отрицательные оценки (мин: D = -1)
Ui + Vj = Cij для базиса; U1 = 0. Для свободных: c̄ij = Ui + Vj, Dij = Cij − c̄ij.</x:v>
      </x:c>
      <x:c r="O141" s="11"/>
      <x:c r="P141" s="11"/>
      <x:c r="Q141" s="11"/>
      <x:c r="R141" s="11"/>
      <x:c r="S141" s="11"/>
      <x:c r="T141" s="11"/>
      <x:c r="U141" s="11"/>
    </x:row>
    <x:row r="142" ht="19" customHeight="1">
      <x:c r="A142" s="11"/>
      <x:c r="B142" s="11"/>
      <x:c r="C142" s="24" t="n">
        <x:f>C124</x:f>
        <x:v>10</x:v>
      </x:c>
      <x:c r="D142" s="23"/>
      <x:c r="E142" s="18" t="n">
        <x:f>E124</x:f>
        <x:v>0</x:v>
      </x:c>
      <x:c r="F142" s="17" t="n">
        <x:f>F141-E141</x:f>
        <x:v>5</x:v>
      </x:c>
      <x:c r="G142" s="24" t="n">
        <x:f>G124</x:f>
        <x:v>30</x:v>
      </x:c>
      <x:c r="H142" s="23"/>
      <x:c r="I142" s="18" t="n">
        <x:f>I124</x:f>
        <x:v>0</x:v>
      </x:c>
      <x:c r="J142" s="17" t="n">
        <x:f>J141-I141</x:f>
        <x:v>2</x:v>
      </x:c>
      <x:c r="K142" s="11"/>
      <x:c r="L142" s="11"/>
      <x:c r="M142" s="2"/>
      <x:c r="N142" s="11"/>
      <x:c r="O142" s="11"/>
      <x:c r="P142" s="11"/>
      <x:c r="Q142" s="11"/>
      <x:c r="R142" s="11"/>
      <x:c r="S142" s="11"/>
      <x:c r="T142" s="11"/>
      <x:c r="U142" s="11"/>
    </x:row>
    <x:row r="143" ht="19" customHeight="1">
      <x:c r="A143" s="11" t="str">
        <x:v>2</x:v>
      </x:c>
      <x:c r="B143" s="11"/>
      <x:c r="C143" s="14" t="n">
        <x:f>L143+C148</x:f>
        <x:v>0</x:v>
      </x:c>
      <x:c r="D143" s="15" t="n">
        <x:f>C16</x:f>
        <x:v>6</x:v>
      </x:c>
      <x:c r="E143" s="25"/>
      <x:c r="F143" s="26" t="n">
        <x:f>D16</x:f>
        <x:v>0</x:v>
      </x:c>
      <x:c r="G143" s="14" t="n">
        <x:f>L143+G148</x:f>
        <x:v>-2</x:v>
      </x:c>
      <x:c r="H143" s="15" t="n">
        <x:f>E16</x:f>
        <x:v>3</x:v>
      </x:c>
      <x:c r="I143" s="25"/>
      <x:c r="J143" s="26" t="n">
        <x:f>F16</x:f>
        <x:v>1</x:v>
      </x:c>
      <x:c r="K143" s="11" t="n">
        <x:f>G16</x:f>
        <x:v>30</x:v>
      </x:c>
      <x:c r="L143" s="11" t="n">
        <x:f>J143-I148</x:f>
        <x:v>-4</x:v>
      </x:c>
      <x:c r="M143" s="2"/>
      <x:c r="N143" s="11"/>
      <x:c r="O143" s="11"/>
      <x:c r="P143" s="11"/>
      <x:c r="Q143" s="11"/>
      <x:c r="R143" s="11"/>
      <x:c r="S143" s="11"/>
      <x:c r="T143" s="11"/>
      <x:c r="U143" s="11"/>
    </x:row>
    <x:row r="144" ht="19" customHeight="1">
      <x:c r="A144" s="11"/>
      <x:c r="B144" s="11"/>
      <x:c r="C144" s="18" t="n">
        <x:f>C126</x:f>
        <x:v>0</x:v>
      </x:c>
      <x:c r="D144" s="17" t="n">
        <x:f>D143-C143</x:f>
        <x:v>6</x:v>
      </x:c>
      <x:c r="E144" s="29" t="n">
        <x:f>E126</x:f>
        <x:v>25</x:v>
      </x:c>
      <x:c r="F144" s="28"/>
      <x:c r="G144" s="18" t="n">
        <x:f>G126</x:f>
        <x:v>0</x:v>
      </x:c>
      <x:c r="H144" s="17" t="n">
        <x:f>H143-G143</x:f>
        <x:v>5</x:v>
      </x:c>
      <x:c r="I144" s="30" t="n">
        <x:f>I126</x:f>
        <x:v>5</x:v>
      </x:c>
      <x:c r="J144" s="28"/>
      <x:c r="K144" s="11"/>
      <x:c r="L144" s="11"/>
      <x:c r="M144" s="2"/>
      <x:c r="N144" s="11"/>
      <x:c r="O144" s="11"/>
      <x:c r="P144" s="11"/>
      <x:c r="Q144" s="11"/>
      <x:c r="R144" s="11"/>
      <x:c r="S144" s="11"/>
      <x:c r="T144" s="11"/>
      <x:c r="U144" s="11"/>
    </x:row>
    <x:row r="145" ht="19" customHeight="1">
      <x:c r="A145" s="11" t="str">
        <x:v>3</x:v>
      </x:c>
      <x:c r="B145" s="11"/>
      <x:c r="C145" s="20"/>
      <x:c r="D145" s="21" t="n">
        <x:f>C17</x:f>
        <x:v>5</x:v>
      </x:c>
      <x:c r="E145" s="25" t="n">
        <x:f>L145+E148</x:f>
        <x:v>5</x:v>
      </x:c>
      <x:c r="F145" s="26" t="n">
        <x:f>D17</x:f>
        <x:v>4</x:v>
      </x:c>
      <x:c r="G145" s="14" t="n">
        <x:f>L145+G148</x:f>
        <x:v>3</x:v>
      </x:c>
      <x:c r="H145" s="15" t="n">
        <x:f>E17</x:f>
        <x:v>2</x:v>
      </x:c>
      <x:c r="I145" s="25"/>
      <x:c r="J145" s="26" t="n">
        <x:f>F17</x:f>
        <x:v>6</x:v>
      </x:c>
      <x:c r="K145" s="11" t="n">
        <x:f>G17</x:f>
        <x:v>30</x:v>
      </x:c>
      <x:c r="L145" s="11" t="n">
        <x:f>D145-C148</x:f>
        <x:v>1</x:v>
      </x:c>
      <x:c r="M145" s="2"/>
      <x:c r="N145" s="4" t="str">
        <x:v>X32 + → X34 - → X24 + → X22 -</x:v>
      </x:c>
      <x:c r="O145" s="4"/>
      <x:c r="P145" s="4"/>
      <x:c r="Q145" s="4"/>
      <x:c r="R145" s="4"/>
      <x:c r="S145" s="4"/>
      <x:c r="T145" s="4"/>
      <x:c r="U145" s="4"/>
    </x:row>
    <x:row r="146" ht="19" customHeight="1">
      <x:c r="A146" s="11"/>
      <x:c r="B146" s="11"/>
      <x:c r="C146" s="24" t="n">
        <x:f>C128</x:f>
        <x:v>10</x:v>
      </x:c>
      <x:c r="D146" s="23"/>
      <x:c r="E146" s="34" t="n">
        <x:f>E128</x:f>
        <x:v>0</x:v>
      </x:c>
      <x:c r="F146" s="33" t="n">
        <x:f>F145-E145</x:f>
        <x:v>-1</x:v>
      </x:c>
      <x:c r="G146" s="18" t="n">
        <x:f>G128</x:f>
        <x:v>0</x:v>
      </x:c>
      <x:c r="H146" s="31" t="n">
        <x:f>H145-G145</x:f>
        <x:v>-1</x:v>
      </x:c>
      <x:c r="I146" s="29" t="n">
        <x:f>I128</x:f>
        <x:v>20</x:v>
      </x:c>
      <x:c r="J146" s="28"/>
      <x:c r="K146" s="11"/>
      <x:c r="L146" s="11"/>
      <x:c r="M146" s="2"/>
      <x:c r="N146" s="4"/>
      <x:c r="O146" s="4"/>
      <x:c r="P146" s="4"/>
      <x:c r="Q146" s="4"/>
      <x:c r="R146" s="4"/>
      <x:c r="S146" s="4"/>
      <x:c r="T146" s="4"/>
      <x:c r="U146" s="4"/>
    </x:row>
    <x:row r="147" ht="19" customHeight="1">
      <x:c r="A147" s="11" t="str">
        <x:v>Bj</x:v>
      </x:c>
      <x:c r="B147" s="11"/>
      <x:c r="C147" s="11" t="n">
        <x:f>C18</x:f>
        <x:v>20</x:v>
      </x:c>
      <x:c r="D147" s="11"/>
      <x:c r="E147" s="11" t="n">
        <x:f>D18</x:f>
        <x:v>25</x:v>
      </x:c>
      <x:c r="F147" s="11"/>
      <x:c r="G147" s="11" t="n">
        <x:f>E18</x:f>
        <x:v>30</x:v>
      </x:c>
      <x:c r="H147" s="11"/>
      <x:c r="I147" s="11" t="n">
        <x:f>F18</x:f>
        <x:v>25</x:v>
      </x:c>
      <x:c r="J147" s="11"/>
      <x:c r="K147" s="2"/>
      <x:c r="L147" s="2"/>
      <x:c r="M147" s="2"/>
      <x:c r="N147" s="2" t="str">
        <x:v>θ =</x:v>
      </x:c>
      <x:c r="O147" s="2" t="n">
        <x:f>MIN(I146,E144)</x:f>
        <x:v>20</x:v>
      </x:c>
      <x:c r="P147" s="11" t="str">
        <x:v>Выходит X34. Плюсовые поставки увеличиваем на θ, минусовые уменьшаем.</x:v>
      </x:c>
      <x:c r="Q147" s="11"/>
      <x:c r="R147" s="11"/>
      <x:c r="S147" s="11"/>
      <x:c r="T147" s="11"/>
      <x:c r="U147" s="11"/>
    </x:row>
    <x:row r="148" ht="19" customHeight="1">
      <x:c r="A148" s="11" t="str">
        <x:v>Vj</x:v>
      </x:c>
      <x:c r="B148" s="11"/>
      <x:c r="C148" s="11" t="n">
        <x:f>D141-L141</x:f>
        <x:v>4</x:v>
      </x:c>
      <x:c r="D148" s="11"/>
      <x:c r="E148" s="11" t="n">
        <x:f>F143-L143</x:f>
        <x:v>4</x:v>
      </x:c>
      <x:c r="F148" s="11"/>
      <x:c r="G148" s="11" t="n">
        <x:f>H141-L141</x:f>
        <x:v>2</x:v>
      </x:c>
      <x:c r="H148" s="11"/>
      <x:c r="I148" s="11" t="n">
        <x:f>J145-L145</x:f>
        <x:v>5</x:v>
      </x:c>
      <x:c r="J148" s="11"/>
      <x:c r="K148" s="2"/>
      <x:c r="L148" s="2"/>
      <x:c r="M148" s="2"/>
      <x:c r="N148" s="2"/>
      <x:c r="O148" s="2"/>
      <x:c r="P148" s="11"/>
      <x:c r="Q148" s="11"/>
      <x:c r="R148" s="11"/>
      <x:c r="S148" s="11"/>
      <x:c r="T148" s="11"/>
      <x:c r="U148" s="11"/>
    </x:row>
    <x:row r="149" ht="19" customHeight="1">
      <x:c r="A149" s="2" t="str">
        <x:v>E =</x:v>
      </x:c>
      <x:c r="B149" s="2"/>
      <x:c r="C149" s="2" t="n">
        <x:f>SUM(C142*D141,E142*F141,G142*H141,I142*J141,C144*D143,E144*F143,G144*H143,I144*J143,C146*D145,E146*F145,G146*H145,I146*J145)</x:f>
        <x:v>275</x:v>
      </x:c>
      <x:c r="D149" s="2"/>
      <x:c r="E149" s="11" t="str">
        <x:v>6 базисных клеток; M + N − 1 = 6</x:v>
      </x:c>
      <x:c r="F149" s="11"/>
      <x:c r="G149" s="11"/>
      <x:c r="H149" s="11"/>
      <x:c r="I149" s="11"/>
      <x:c r="J149" s="11"/>
      <x:c r="K149" s="11"/>
      <x:c r="L149" s="11"/>
      <x:c r="M149" s="2"/>
      <x:c r="N149" s="2"/>
      <x:c r="O149" s="2"/>
      <x:c r="P149" s="11"/>
      <x:c r="Q149" s="11"/>
      <x:c r="R149" s="11"/>
      <x:c r="S149" s="11"/>
      <x:c r="T149" s="11"/>
      <x:c r="U149" s="11"/>
    </x:row>
    <x:row r="150" ht="19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</x:row>
    <x:row r="151" ht="19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</x:row>
    <x:row r="152" ht="19" customHeight="1">
      <x:c r="A152" s="4" t="str">
        <x:v>Итерация 2: потенциалы, оценки и цикл</x:v>
      </x:c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  <x:c r="O152" s="4"/>
      <x:c r="P152" s="4"/>
      <x:c r="Q152" s="4"/>
      <x:c r="R152" s="4"/>
      <x:c r="S152" s="4"/>
      <x:c r="T152" s="4"/>
      <x:c r="U152" s="4"/>
    </x:row>
    <x:row r="153" ht="19" customHeight="1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  <x:c r="O153" s="4"/>
      <x:c r="P153" s="4"/>
      <x:c r="Q153" s="4"/>
      <x:c r="R153" s="4"/>
      <x:c r="S153" s="4"/>
      <x:c r="T153" s="4"/>
      <x:c r="U153" s="4"/>
    </x:row>
    <x:row r="154" ht="19" customHeight="1">
      <x:c r="A154" s="11" t="str">
        <x:v>Склад</x:v>
      </x:c>
      <x:c r="B154" s="11"/>
      <x:c r="C154" s="11" t="str">
        <x:v>Магазины</x:v>
      </x:c>
      <x:c r="D154" s="11"/>
      <x:c r="E154" s="11"/>
      <x:c r="F154" s="11"/>
      <x:c r="G154" s="11"/>
      <x:c r="H154" s="11"/>
      <x:c r="I154" s="11"/>
      <x:c r="J154" s="11"/>
      <x:c r="K154" s="11" t="str">
        <x:v>Ai</x:v>
      </x:c>
      <x:c r="L154" s="11" t="str">
        <x:v>Ui</x:v>
      </x:c>
      <x:c r="M154" s="2"/>
      <x:c r="N154" s="4" t="str">
        <x:v>Клетка: c̄ij | Cij
              Xij | Dij</x:v>
      </x:c>
      <x:c r="O154" s="4"/>
      <x:c r="P154" s="4"/>
      <x:c r="Q154" s="4"/>
      <x:c r="R154" s="4"/>
      <x:c r="S154" s="4"/>
      <x:c r="T154" s="4"/>
      <x:c r="U154" s="4"/>
    </x:row>
    <x:row r="155" ht="19" customHeight="1">
      <x:c r="A155" s="11"/>
      <x:c r="B155" s="11"/>
      <x:c r="C155" s="11" t="str">
        <x:v>1</x:v>
      </x:c>
      <x:c r="D155" s="11"/>
      <x:c r="E155" s="11" t="str">
        <x:v>2</x:v>
      </x:c>
      <x:c r="F155" s="11"/>
      <x:c r="G155" s="11" t="str">
        <x:v>3</x:v>
      </x:c>
      <x:c r="H155" s="11"/>
      <x:c r="I155" s="11" t="str">
        <x:v>4</x:v>
      </x:c>
      <x:c r="J155" s="11"/>
      <x:c r="K155" s="11"/>
      <x:c r="L155" s="11"/>
      <x:c r="M155" s="2"/>
      <x:c r="N155" s="4"/>
      <x:c r="O155" s="4"/>
      <x:c r="P155" s="4"/>
      <x:c r="Q155" s="4"/>
      <x:c r="R155" s="4"/>
      <x:c r="S155" s="4"/>
      <x:c r="T155" s="4"/>
      <x:c r="U155" s="4"/>
    </x:row>
    <x:row r="156" ht="19" customHeight="1">
      <x:c r="A156" s="11" t="str">
        <x:v>1</x:v>
      </x:c>
      <x:c r="B156" s="11"/>
      <x:c r="C156" s="25"/>
      <x:c r="D156" s="26" t="n">
        <x:f>C15</x:f>
        <x:v>4</x:v>
      </x:c>
      <x:c r="E156" s="14" t="n">
        <x:f>L156+E163</x:f>
        <x:v>3</x:v>
      </x:c>
      <x:c r="F156" s="15" t="n">
        <x:f>D15</x:f>
        <x:v>9</x:v>
      </x:c>
      <x:c r="G156" s="25"/>
      <x:c r="H156" s="26" t="n">
        <x:f>E15</x:f>
        <x:v>2</x:v>
      </x:c>
      <x:c r="I156" s="14" t="n">
        <x:f>L156+I163</x:f>
        <x:v>4</x:v>
      </x:c>
      <x:c r="J156" s="15" t="n">
        <x:f>F15</x:f>
        <x:v>7</x:v>
      </x:c>
      <x:c r="K156" s="11" t="n">
        <x:f>G15</x:f>
        <x:v>40</x:v>
      </x:c>
      <x:c r="L156" s="11" t="n">
        <x:v>0</x:v>
      </x:c>
      <x:c r="M156" s="2"/>
      <x:c r="N156" s="11" t="str">
        <x:v>Есть отрицательные оценки (мин: D = -1)
Ui + Vj = Cij для базиса; U1 = 0. Для свободных: c̄ij = Ui + Vj, Dij = Cij − c̄ij.</x:v>
      </x:c>
      <x:c r="O156" s="11"/>
      <x:c r="P156" s="11"/>
      <x:c r="Q156" s="11"/>
      <x:c r="R156" s="11"/>
      <x:c r="S156" s="11"/>
      <x:c r="T156" s="11"/>
      <x:c r="U156" s="11"/>
    </x:row>
    <x:row r="157" ht="19" customHeight="1">
      <x:c r="A157" s="11"/>
      <x:c r="B157" s="11"/>
      <x:c r="C157" s="30" t="n">
        <x:f>C142</x:f>
        <x:v>10</x:v>
      </x:c>
      <x:c r="D157" s="28"/>
      <x:c r="E157" s="18" t="n">
        <x:f>E142</x:f>
        <x:v>0</x:v>
      </x:c>
      <x:c r="F157" s="17" t="n">
        <x:f>F156-E156</x:f>
        <x:v>6</x:v>
      </x:c>
      <x:c r="G157" s="29" t="n">
        <x:f>G142</x:f>
        <x:v>30</x:v>
      </x:c>
      <x:c r="H157" s="28"/>
      <x:c r="I157" s="18" t="n">
        <x:f>I142</x:f>
        <x:v>0</x:v>
      </x:c>
      <x:c r="J157" s="17" t="n">
        <x:f>J156-I156</x:f>
        <x:v>3</x:v>
      </x:c>
      <x:c r="K157" s="11"/>
      <x:c r="L157" s="11"/>
      <x:c r="M157" s="2"/>
      <x:c r="N157" s="11"/>
      <x:c r="O157" s="11"/>
      <x:c r="P157" s="11"/>
      <x:c r="Q157" s="11"/>
      <x:c r="R157" s="11"/>
      <x:c r="S157" s="11"/>
      <x:c r="T157" s="11"/>
      <x:c r="U157" s="11"/>
    </x:row>
    <x:row r="158" ht="19" customHeight="1">
      <x:c r="A158" s="11" t="str">
        <x:v>2</x:v>
      </x:c>
      <x:c r="B158" s="11"/>
      <x:c r="C158" s="14" t="n">
        <x:f>L158+C163</x:f>
        <x:v>1</x:v>
      </x:c>
      <x:c r="D158" s="15" t="n">
        <x:f>C16</x:f>
        <x:v>6</x:v>
      </x:c>
      <x:c r="E158" s="20"/>
      <x:c r="F158" s="21" t="n">
        <x:f>D16</x:f>
        <x:v>0</x:v>
      </x:c>
      <x:c r="G158" s="14" t="n">
        <x:f>L158+G163</x:f>
        <x:v>-1</x:v>
      </x:c>
      <x:c r="H158" s="15" t="n">
        <x:f>E16</x:f>
        <x:v>3</x:v>
      </x:c>
      <x:c r="I158" s="20"/>
      <x:c r="J158" s="21" t="n">
        <x:f>F16</x:f>
        <x:v>1</x:v>
      </x:c>
      <x:c r="K158" s="11" t="n">
        <x:f>G16</x:f>
        <x:v>30</x:v>
      </x:c>
      <x:c r="L158" s="11" t="n">
        <x:f>F158-E163</x:f>
        <x:v>-3</x:v>
      </x:c>
      <x:c r="M158" s="2"/>
      <x:c r="N158" s="11"/>
      <x:c r="O158" s="11"/>
      <x:c r="P158" s="11"/>
      <x:c r="Q158" s="11"/>
      <x:c r="R158" s="11"/>
      <x:c r="S158" s="11"/>
      <x:c r="T158" s="11"/>
      <x:c r="U158" s="11"/>
    </x:row>
    <x:row r="159" ht="19" customHeight="1">
      <x:c r="A159" s="11"/>
      <x:c r="B159" s="11"/>
      <x:c r="C159" s="18" t="n">
        <x:f>C144</x:f>
        <x:v>0</x:v>
      </x:c>
      <x:c r="D159" s="17" t="n">
        <x:f>D158-C158</x:f>
        <x:v>5</x:v>
      </x:c>
      <x:c r="E159" s="24" t="n">
        <x:f>E144-O147</x:f>
        <x:v>5</x:v>
      </x:c>
      <x:c r="F159" s="23"/>
      <x:c r="G159" s="18" t="n">
        <x:f>G144</x:f>
        <x:v>0</x:v>
      </x:c>
      <x:c r="H159" s="17" t="n">
        <x:f>H158-G158</x:f>
        <x:v>4</x:v>
      </x:c>
      <x:c r="I159" s="24" t="n">
        <x:f>I144+O147</x:f>
        <x:v>25</x:v>
      </x:c>
      <x:c r="J159" s="23"/>
      <x:c r="K159" s="11"/>
      <x:c r="L159" s="11"/>
      <x:c r="M159" s="2"/>
      <x:c r="N159" s="11"/>
      <x:c r="O159" s="11"/>
      <x:c r="P159" s="11"/>
      <x:c r="Q159" s="11"/>
      <x:c r="R159" s="11"/>
      <x:c r="S159" s="11"/>
      <x:c r="T159" s="11"/>
      <x:c r="U159" s="11"/>
    </x:row>
    <x:row r="160" ht="19" customHeight="1">
      <x:c r="A160" s="11" t="str">
        <x:v>3</x:v>
      </x:c>
      <x:c r="B160" s="11"/>
      <x:c r="C160" s="25"/>
      <x:c r="D160" s="26" t="n">
        <x:f>C17</x:f>
        <x:v>5</x:v>
      </x:c>
      <x:c r="E160" s="20"/>
      <x:c r="F160" s="21" t="n">
        <x:f>D17</x:f>
        <x:v>4</x:v>
      </x:c>
      <x:c r="G160" s="25" t="n">
        <x:f>L160+G163</x:f>
        <x:v>3</x:v>
      </x:c>
      <x:c r="H160" s="26" t="n">
        <x:f>E17</x:f>
        <x:v>2</x:v>
      </x:c>
      <x:c r="I160" s="14" t="n">
        <x:f>L160+I163</x:f>
        <x:v>5</x:v>
      </x:c>
      <x:c r="J160" s="15" t="n">
        <x:f>F17</x:f>
        <x:v>6</x:v>
      </x:c>
      <x:c r="K160" s="11" t="n">
        <x:f>G17</x:f>
        <x:v>30</x:v>
      </x:c>
      <x:c r="L160" s="11" t="n">
        <x:f>D160-C163</x:f>
        <x:v>1</x:v>
      </x:c>
      <x:c r="M160" s="2"/>
      <x:c r="N160" s="4" t="str">
        <x:v>X33 + → X31 - → X11 + → X13 -</x:v>
      </x:c>
      <x:c r="O160" s="4"/>
      <x:c r="P160" s="4"/>
      <x:c r="Q160" s="4"/>
      <x:c r="R160" s="4"/>
      <x:c r="S160" s="4"/>
      <x:c r="T160" s="4"/>
      <x:c r="U160" s="4"/>
    </x:row>
    <x:row r="161" ht="19" customHeight="1">
      <x:c r="A161" s="11"/>
      <x:c r="B161" s="11"/>
      <x:c r="C161" s="29" t="n">
        <x:f>C146</x:f>
        <x:v>10</x:v>
      </x:c>
      <x:c r="D161" s="28"/>
      <x:c r="E161" s="24" t="n">
        <x:f>E146+O147</x:f>
        <x:v>20</x:v>
      </x:c>
      <x:c r="F161" s="23"/>
      <x:c r="G161" s="34" t="n">
        <x:f>G146</x:f>
        <x:v>0</x:v>
      </x:c>
      <x:c r="H161" s="33" t="n">
        <x:f>H160-G160</x:f>
        <x:v>-1</x:v>
      </x:c>
      <x:c r="I161" s="18" t="n">
        <x:f>I146-O147</x:f>
        <x:v>0</x:v>
      </x:c>
      <x:c r="J161" s="17" t="n">
        <x:f>J160-I160</x:f>
        <x:v>1</x:v>
      </x:c>
      <x:c r="K161" s="11"/>
      <x:c r="L161" s="11"/>
      <x:c r="M161" s="2"/>
      <x:c r="N161" s="4"/>
      <x:c r="O161" s="4"/>
      <x:c r="P161" s="4"/>
      <x:c r="Q161" s="4"/>
      <x:c r="R161" s="4"/>
      <x:c r="S161" s="4"/>
      <x:c r="T161" s="4"/>
      <x:c r="U161" s="4"/>
    </x:row>
    <x:row r="162" ht="19" customHeight="1">
      <x:c r="A162" s="11" t="str">
        <x:v>Bj</x:v>
      </x:c>
      <x:c r="B162" s="11"/>
      <x:c r="C162" s="11" t="n">
        <x:f>C18</x:f>
        <x:v>20</x:v>
      </x:c>
      <x:c r="D162" s="11"/>
      <x:c r="E162" s="11" t="n">
        <x:f>D18</x:f>
        <x:v>25</x:v>
      </x:c>
      <x:c r="F162" s="11"/>
      <x:c r="G162" s="11" t="n">
        <x:f>E18</x:f>
        <x:v>30</x:v>
      </x:c>
      <x:c r="H162" s="11"/>
      <x:c r="I162" s="11" t="n">
        <x:f>F18</x:f>
        <x:v>25</x:v>
      </x:c>
      <x:c r="J162" s="11"/>
      <x:c r="K162" s="2"/>
      <x:c r="L162" s="2"/>
      <x:c r="M162" s="2"/>
      <x:c r="N162" s="2" t="str">
        <x:v>θ =</x:v>
      </x:c>
      <x:c r="O162" s="2" t="n">
        <x:f>MIN(C161,G157)</x:f>
        <x:v>10</x:v>
      </x:c>
      <x:c r="P162" s="11" t="str">
        <x:v>Выходит X31. Плюсовые поставки увеличиваем на θ, минусовые уменьшаем.</x:v>
      </x:c>
      <x:c r="Q162" s="11"/>
      <x:c r="R162" s="11"/>
      <x:c r="S162" s="11"/>
      <x:c r="T162" s="11"/>
      <x:c r="U162" s="11"/>
    </x:row>
    <x:row r="163" ht="19" customHeight="1">
      <x:c r="A163" s="11" t="str">
        <x:v>Vj</x:v>
      </x:c>
      <x:c r="B163" s="11"/>
      <x:c r="C163" s="11" t="n">
        <x:f>D156-L156</x:f>
        <x:v>4</x:v>
      </x:c>
      <x:c r="D163" s="11"/>
      <x:c r="E163" s="11" t="n">
        <x:f>F160-L160</x:f>
        <x:v>3</x:v>
      </x:c>
      <x:c r="F163" s="11"/>
      <x:c r="G163" s="11" t="n">
        <x:f>H156-L156</x:f>
        <x:v>2</x:v>
      </x:c>
      <x:c r="H163" s="11"/>
      <x:c r="I163" s="11" t="n">
        <x:f>J158-L158</x:f>
        <x:v>4</x:v>
      </x:c>
      <x:c r="J163" s="11"/>
      <x:c r="K163" s="2"/>
      <x:c r="L163" s="2"/>
      <x:c r="M163" s="2"/>
      <x:c r="N163" s="2"/>
      <x:c r="O163" s="2"/>
      <x:c r="P163" s="11"/>
      <x:c r="Q163" s="11"/>
      <x:c r="R163" s="11"/>
      <x:c r="S163" s="11"/>
      <x:c r="T163" s="11"/>
      <x:c r="U163" s="11"/>
    </x:row>
    <x:row r="164" ht="19" customHeight="1">
      <x:c r="A164" s="2" t="str">
        <x:v>E =</x:v>
      </x:c>
      <x:c r="B164" s="2"/>
      <x:c r="C164" s="2" t="n">
        <x:f>SUM(C157*D156,E157*F156,G157*H156,I157*J156,C159*D158,E159*F158,G159*H158,I159*J158,C161*D160,E161*F160,G161*H160,I161*J160)</x:f>
        <x:v>255</x:v>
      </x:c>
      <x:c r="D164" s="2"/>
      <x:c r="E164" s="11" t="str">
        <x:v>6 базисных клеток; M + N − 1 = 6</x:v>
      </x:c>
      <x:c r="F164" s="11"/>
      <x:c r="G164" s="11"/>
      <x:c r="H164" s="11"/>
      <x:c r="I164" s="11"/>
      <x:c r="J164" s="11"/>
      <x:c r="K164" s="11"/>
      <x:c r="L164" s="11"/>
      <x:c r="M164" s="2"/>
      <x:c r="N164" s="2"/>
      <x:c r="O164" s="2"/>
      <x:c r="P164" s="11"/>
      <x:c r="Q164" s="11"/>
      <x:c r="R164" s="11"/>
      <x:c r="S164" s="11"/>
      <x:c r="T164" s="11"/>
      <x:c r="U164" s="11"/>
    </x:row>
    <x:row r="165" ht="19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</x:row>
    <x:row r="166" ht="19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</x:row>
    <x:row r="167" ht="19" customHeight="1">
      <x:c r="A167" s="4" t="str">
        <x:v>Оптимальный план: все свободные Dij ≥ 0</x:v>
      </x:c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  <x:c r="O167" s="4"/>
      <x:c r="P167" s="4"/>
      <x:c r="Q167" s="4"/>
      <x:c r="R167" s="4"/>
      <x:c r="S167" s="4"/>
      <x:c r="T167" s="4"/>
      <x:c r="U167" s="4"/>
    </x:row>
    <x:row r="168" ht="19" customHeight="1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  <x:c r="O168" s="4"/>
      <x:c r="P168" s="4"/>
      <x:c r="Q168" s="4"/>
      <x:c r="R168" s="4"/>
      <x:c r="S168" s="4"/>
      <x:c r="T168" s="4"/>
      <x:c r="U168" s="4"/>
    </x:row>
    <x:row r="169" ht="19" customHeight="1">
      <x:c r="A169" s="11" t="str">
        <x:v>Склад</x:v>
      </x:c>
      <x:c r="B169" s="11"/>
      <x:c r="C169" s="11" t="str">
        <x:v>Магазины</x:v>
      </x:c>
      <x:c r="D169" s="11"/>
      <x:c r="E169" s="11"/>
      <x:c r="F169" s="11"/>
      <x:c r="G169" s="11"/>
      <x:c r="H169" s="11"/>
      <x:c r="I169" s="11"/>
      <x:c r="J169" s="11"/>
      <x:c r="K169" s="11" t="str">
        <x:v>Ai</x:v>
      </x:c>
      <x:c r="L169" s="11" t="str">
        <x:v>Ui</x:v>
      </x:c>
      <x:c r="M169" s="2"/>
      <x:c r="N169" s="4" t="str">
        <x:v>Клетка: c̄ij | Cij
              Xij | Dij</x:v>
      </x:c>
      <x:c r="O169" s="4"/>
      <x:c r="P169" s="4"/>
      <x:c r="Q169" s="4"/>
      <x:c r="R169" s="4"/>
      <x:c r="S169" s="4"/>
      <x:c r="T169" s="4"/>
      <x:c r="U169" s="4"/>
    </x:row>
    <x:row r="170" ht="19" customHeight="1">
      <x:c r="A170" s="11"/>
      <x:c r="B170" s="11"/>
      <x:c r="C170" s="11" t="str">
        <x:v>1</x:v>
      </x:c>
      <x:c r="D170" s="11"/>
      <x:c r="E170" s="11" t="str">
        <x:v>2</x:v>
      </x:c>
      <x:c r="F170" s="11"/>
      <x:c r="G170" s="11" t="str">
        <x:v>3</x:v>
      </x:c>
      <x:c r="H170" s="11"/>
      <x:c r="I170" s="11" t="str">
        <x:v>4</x:v>
      </x:c>
      <x:c r="J170" s="11"/>
      <x:c r="K170" s="11"/>
      <x:c r="L170" s="11"/>
      <x:c r="M170" s="2"/>
      <x:c r="N170" s="4"/>
      <x:c r="O170" s="4"/>
      <x:c r="P170" s="4"/>
      <x:c r="Q170" s="4"/>
      <x:c r="R170" s="4"/>
      <x:c r="S170" s="4"/>
      <x:c r="T170" s="4"/>
      <x:c r="U170" s="4"/>
    </x:row>
    <x:row r="171" ht="19" customHeight="1">
      <x:c r="A171" s="11" t="str">
        <x:v>1</x:v>
      </x:c>
      <x:c r="B171" s="11"/>
      <x:c r="C171" s="20"/>
      <x:c r="D171" s="21" t="n">
        <x:f>C15</x:f>
        <x:v>4</x:v>
      </x:c>
      <x:c r="E171" s="14" t="n">
        <x:f>L171+E178</x:f>
        <x:v>4</x:v>
      </x:c>
      <x:c r="F171" s="15" t="n">
        <x:f>D15</x:f>
        <x:v>9</x:v>
      </x:c>
      <x:c r="G171" s="20"/>
      <x:c r="H171" s="21" t="n">
        <x:f>E15</x:f>
        <x:v>2</x:v>
      </x:c>
      <x:c r="I171" s="14" t="n">
        <x:f>L171+I178</x:f>
        <x:v>5</x:v>
      </x:c>
      <x:c r="J171" s="15" t="n">
        <x:f>F15</x:f>
        <x:v>7</x:v>
      </x:c>
      <x:c r="K171" s="11" t="n">
        <x:f>G15</x:f>
        <x:v>40</x:v>
      </x:c>
      <x:c r="L171" s="11" t="n">
        <x:v>0</x:v>
      </x:c>
      <x:c r="M171" s="2"/>
      <x:c r="N171" s="11" t="str">
        <x:v>Все оценки D_{ij} ge 0. План оптимален!
Ui + Vj = Cij для базиса; U1 = 0. Для свободных: c̄ij = Ui + Vj, Dij = Cij − c̄ij.</x:v>
      </x:c>
      <x:c r="O171" s="11"/>
      <x:c r="P171" s="11"/>
      <x:c r="Q171" s="11"/>
      <x:c r="R171" s="11"/>
      <x:c r="S171" s="11"/>
      <x:c r="T171" s="11"/>
      <x:c r="U171" s="11"/>
    </x:row>
    <x:row r="172" ht="19" customHeight="1">
      <x:c r="A172" s="11"/>
      <x:c r="B172" s="11"/>
      <x:c r="C172" s="24" t="n">
        <x:f>C157+O162</x:f>
        <x:v>20</x:v>
      </x:c>
      <x:c r="D172" s="23"/>
      <x:c r="E172" s="18" t="n">
        <x:f>E157</x:f>
        <x:v>0</x:v>
      </x:c>
      <x:c r="F172" s="17" t="n">
        <x:f>F171-E171</x:f>
        <x:v>5</x:v>
      </x:c>
      <x:c r="G172" s="24" t="n">
        <x:f>G157-O162</x:f>
        <x:v>20</x:v>
      </x:c>
      <x:c r="H172" s="23"/>
      <x:c r="I172" s="18" t="n">
        <x:f>I157</x:f>
        <x:v>0</x:v>
      </x:c>
      <x:c r="J172" s="17" t="n">
        <x:f>J171-I171</x:f>
        <x:v>2</x:v>
      </x:c>
      <x:c r="K172" s="11"/>
      <x:c r="L172" s="11"/>
      <x:c r="M172" s="2"/>
      <x:c r="N172" s="11"/>
      <x:c r="O172" s="11"/>
      <x:c r="P172" s="11"/>
      <x:c r="Q172" s="11"/>
      <x:c r="R172" s="11"/>
      <x:c r="S172" s="11"/>
      <x:c r="T172" s="11"/>
      <x:c r="U172" s="11"/>
    </x:row>
    <x:row r="173" ht="19" customHeight="1">
      <x:c r="A173" s="11" t="str">
        <x:v>2</x:v>
      </x:c>
      <x:c r="B173" s="11"/>
      <x:c r="C173" s="14" t="n">
        <x:f>L173+C178</x:f>
        <x:v>0</x:v>
      </x:c>
      <x:c r="D173" s="15" t="n">
        <x:f>C16</x:f>
        <x:v>6</x:v>
      </x:c>
      <x:c r="E173" s="20"/>
      <x:c r="F173" s="21" t="n">
        <x:f>D16</x:f>
        <x:v>0</x:v>
      </x:c>
      <x:c r="G173" s="14" t="n">
        <x:f>L173+G178</x:f>
        <x:v>-2</x:v>
      </x:c>
      <x:c r="H173" s="15" t="n">
        <x:f>E16</x:f>
        <x:v>3</x:v>
      </x:c>
      <x:c r="I173" s="20"/>
      <x:c r="J173" s="21" t="n">
        <x:f>F16</x:f>
        <x:v>1</x:v>
      </x:c>
      <x:c r="K173" s="11" t="n">
        <x:f>G16</x:f>
        <x:v>30</x:v>
      </x:c>
      <x:c r="L173" s="11" t="n">
        <x:f>F173-E178</x:f>
        <x:v>-4</x:v>
      </x:c>
      <x:c r="M173" s="2"/>
      <x:c r="N173" s="11"/>
      <x:c r="O173" s="11"/>
      <x:c r="P173" s="11"/>
      <x:c r="Q173" s="11"/>
      <x:c r="R173" s="11"/>
      <x:c r="S173" s="11"/>
      <x:c r="T173" s="11"/>
      <x:c r="U173" s="11"/>
    </x:row>
    <x:row r="174" ht="19" customHeight="1">
      <x:c r="A174" s="11"/>
      <x:c r="B174" s="11"/>
      <x:c r="C174" s="18" t="n">
        <x:f>C159</x:f>
        <x:v>0</x:v>
      </x:c>
      <x:c r="D174" s="17" t="n">
        <x:f>D173-C173</x:f>
        <x:v>6</x:v>
      </x:c>
      <x:c r="E174" s="24" t="n">
        <x:f>E159</x:f>
        <x:v>5</x:v>
      </x:c>
      <x:c r="F174" s="23"/>
      <x:c r="G174" s="18" t="n">
        <x:f>G159</x:f>
        <x:v>0</x:v>
      </x:c>
      <x:c r="H174" s="17" t="n">
        <x:f>H173-G173</x:f>
        <x:v>5</x:v>
      </x:c>
      <x:c r="I174" s="24" t="n">
        <x:f>I159</x:f>
        <x:v>25</x:v>
      </x:c>
      <x:c r="J174" s="23"/>
      <x:c r="K174" s="11"/>
      <x:c r="L174" s="11"/>
      <x:c r="M174" s="2"/>
      <x:c r="N174" s="11"/>
      <x:c r="O174" s="11"/>
      <x:c r="P174" s="11"/>
      <x:c r="Q174" s="11"/>
      <x:c r="R174" s="11"/>
      <x:c r="S174" s="11"/>
      <x:c r="T174" s="11"/>
      <x:c r="U174" s="11"/>
    </x:row>
    <x:row r="175" ht="19" customHeight="1">
      <x:c r="A175" s="11" t="str">
        <x:v>3</x:v>
      </x:c>
      <x:c r="B175" s="11"/>
      <x:c r="C175" s="14" t="n">
        <x:f>L175+C178</x:f>
        <x:v>4</x:v>
      </x:c>
      <x:c r="D175" s="15" t="n">
        <x:f>C17</x:f>
        <x:v>5</x:v>
      </x:c>
      <x:c r="E175" s="20"/>
      <x:c r="F175" s="21" t="n">
        <x:f>D17</x:f>
        <x:v>4</x:v>
      </x:c>
      <x:c r="G175" s="20"/>
      <x:c r="H175" s="21" t="n">
        <x:f>E17</x:f>
        <x:v>2</x:v>
      </x:c>
      <x:c r="I175" s="14" t="n">
        <x:f>L175+I178</x:f>
        <x:v>5</x:v>
      </x:c>
      <x:c r="J175" s="15" t="n">
        <x:f>F17</x:f>
        <x:v>6</x:v>
      </x:c>
      <x:c r="K175" s="11" t="n">
        <x:f>G17</x:f>
        <x:v>30</x:v>
      </x:c>
      <x:c r="L175" s="11" t="n">
        <x:f>H175-G178</x:f>
        <x:v>0</x:v>
      </x:c>
      <x:c r="M175" s="2"/>
      <x:c r="N175" s="2"/>
      <x:c r="O175" s="2"/>
      <x:c r="P175" s="2"/>
      <x:c r="Q175" s="2"/>
      <x:c r="R175" s="2"/>
      <x:c r="S175" s="2"/>
      <x:c r="T175" s="2"/>
      <x:c r="U175" s="2"/>
    </x:row>
    <x:row r="176" ht="19" customHeight="1">
      <x:c r="A176" s="11"/>
      <x:c r="B176" s="11"/>
      <x:c r="C176" s="18" t="n">
        <x:f>C161-O162</x:f>
        <x:v>0</x:v>
      </x:c>
      <x:c r="D176" s="17" t="n">
        <x:f>D175-C175</x:f>
        <x:v>1</x:v>
      </x:c>
      <x:c r="E176" s="24" t="n">
        <x:f>E161</x:f>
        <x:v>20</x:v>
      </x:c>
      <x:c r="F176" s="23"/>
      <x:c r="G176" s="24" t="n">
        <x:f>G161+O162</x:f>
        <x:v>10</x:v>
      </x:c>
      <x:c r="H176" s="23"/>
      <x:c r="I176" s="18" t="n">
        <x:f>I161</x:f>
        <x:v>0</x:v>
      </x:c>
      <x:c r="J176" s="17" t="n">
        <x:f>J175-I175</x:f>
        <x:v>1</x:v>
      </x:c>
      <x:c r="K176" s="11"/>
      <x:c r="L176" s="11"/>
      <x:c r="M176" s="2"/>
      <x:c r="N176" s="2"/>
      <x:c r="O176" s="2"/>
      <x:c r="P176" s="2"/>
      <x:c r="Q176" s="2"/>
      <x:c r="R176" s="2"/>
      <x:c r="S176" s="2"/>
      <x:c r="T176" s="2"/>
      <x:c r="U176" s="2"/>
    </x:row>
    <x:row r="177" ht="19" customHeight="1">
      <x:c r="A177" s="11" t="str">
        <x:v>Bj</x:v>
      </x:c>
      <x:c r="B177" s="11"/>
      <x:c r="C177" s="11" t="n">
        <x:f>C18</x:f>
        <x:v>20</x:v>
      </x:c>
      <x:c r="D177" s="11"/>
      <x:c r="E177" s="11" t="n">
        <x:f>D18</x:f>
        <x:v>25</x:v>
      </x:c>
      <x:c r="F177" s="11"/>
      <x:c r="G177" s="11" t="n">
        <x:f>E18</x:f>
        <x:v>30</x:v>
      </x:c>
      <x:c r="H177" s="11"/>
      <x:c r="I177" s="11" t="n">
        <x:f>F18</x:f>
        <x:v>25</x:v>
      </x:c>
      <x:c r="J177" s="11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</x:row>
    <x:row r="178" ht="19" customHeight="1">
      <x:c r="A178" s="11" t="str">
        <x:v>Vj</x:v>
      </x:c>
      <x:c r="B178" s="11"/>
      <x:c r="C178" s="11" t="n">
        <x:f>D171-L171</x:f>
        <x:v>4</x:v>
      </x:c>
      <x:c r="D178" s="11"/>
      <x:c r="E178" s="11" t="n">
        <x:f>F175-L175</x:f>
        <x:v>4</x:v>
      </x:c>
      <x:c r="F178" s="11"/>
      <x:c r="G178" s="11" t="n">
        <x:f>H171-L171</x:f>
        <x:v>2</x:v>
      </x:c>
      <x:c r="H178" s="11"/>
      <x:c r="I178" s="11" t="n">
        <x:f>J173-L173</x:f>
        <x:v>5</x:v>
      </x:c>
      <x:c r="J178" s="11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</x:row>
    <x:row r="179" ht="19" customHeight="1">
      <x:c r="A179" s="2" t="str">
        <x:v>E =</x:v>
      </x:c>
      <x:c r="B179" s="2"/>
      <x:c r="C179" s="2" t="n">
        <x:f>SUM(C172*D171,E172*F171,G172*H171,I172*J171,C174*D173,E174*F173,G174*H173,I174*J173,C176*D175,E176*F175,G176*H175,I176*J175)</x:f>
        <x:v>245</x:v>
      </x:c>
      <x:c r="D179" s="2"/>
      <x:c r="E179" s="11" t="str">
        <x:v>6 базисных клеток; M + N − 1 = 6</x:v>
      </x:c>
      <x:c r="F179" s="11"/>
      <x:c r="G179" s="11"/>
      <x:c r="H179" s="11"/>
      <x:c r="I179" s="11"/>
      <x:c r="J179" s="11"/>
      <x:c r="K179" s="11"/>
      <x:c r="L179" s="11"/>
      <x:c r="M179" s="2"/>
      <x:c r="N179" s="2"/>
      <x:c r="O179" s="2"/>
      <x:c r="P179" s="2"/>
      <x:c r="Q179" s="2"/>
      <x:c r="R179" s="2"/>
      <x:c r="S179" s="2"/>
      <x:c r="T179" s="2"/>
      <x:c r="U179" s="2"/>
    </x:row>
    <x:row r="180" ht="19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</x:row>
    <x:row r="181" ht="19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</x:row>
    <x:row r="182" ht="19" customHeight="1">
      <x:c r="A182" s="5" t="str">
        <x:v>Проверка решения</x:v>
      </x:c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7"/>
    </x:row>
    <x:row r="183" ht="19" customHeight="1">
      <x:c r="A183" s="8"/>
      <x:c r="B183" s="9"/>
      <x:c r="C183" s="9"/>
      <x:c r="D183" s="9"/>
      <x:c r="E183" s="9"/>
      <x:c r="F183" s="9"/>
      <x:c r="G183" s="9"/>
      <x:c r="H183" s="9"/>
      <x:c r="I183" s="9"/>
      <x:c r="J183" s="9"/>
      <x:c r="K183" s="9"/>
      <x:c r="L183" s="9"/>
      <x:c r="M183" s="9"/>
      <x:c r="N183" s="9"/>
      <x:c r="O183" s="9"/>
      <x:c r="P183" s="9"/>
      <x:c r="Q183" s="9"/>
      <x:c r="R183" s="9"/>
      <x:c r="S183" s="9"/>
      <x:c r="T183" s="9"/>
      <x:c r="U183" s="10"/>
    </x:row>
    <x:row r="184" ht="19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</x:row>
    <x:row r="185" ht="19" customHeight="1">
      <x:c r="A185" s="11" t="str">
        <x:v>Независимый эталон: SciPy/HiGHS, линейное программирование. Это проверка отдельным LP-алгоритмом; запуск надстройки Excel «Поиск решения» здесь не заявляется.</x:v>
      </x:c>
      <x:c r="B185" s="11"/>
      <x:c r="C185" s="11"/>
      <x:c r="D185" s="11"/>
      <x:c r="E185" s="11"/>
      <x:c r="F185" s="11"/>
      <x:c r="G185" s="11"/>
      <x:c r="H185" s="11"/>
      <x:c r="I185" s="11"/>
      <x:c r="J185" s="11"/>
      <x:c r="K185" s="11"/>
      <x:c r="L185" s="11"/>
      <x:c r="M185" s="11"/>
      <x:c r="N185" s="11"/>
      <x:c r="O185" s="11"/>
      <x:c r="P185" s="11"/>
      <x:c r="Q185" s="11"/>
      <x:c r="R185" s="11"/>
      <x:c r="S185" s="11"/>
      <x:c r="T185" s="11"/>
      <x:c r="U185" s="11"/>
    </x:row>
    <x:row r="186" ht="19" customHeight="1">
      <x:c r="A186" s="11"/>
      <x:c r="B186" s="11"/>
      <x:c r="C186" s="11"/>
      <x:c r="D186" s="11"/>
      <x:c r="E186" s="11"/>
      <x:c r="F186" s="11"/>
      <x:c r="G186" s="11"/>
      <x:c r="H186" s="11"/>
      <x:c r="I186" s="11"/>
      <x:c r="J186" s="11"/>
      <x:c r="K186" s="11"/>
      <x:c r="L186" s="11"/>
      <x:c r="M186" s="11"/>
      <x:c r="N186" s="11"/>
      <x:c r="O186" s="11"/>
      <x:c r="P186" s="11"/>
      <x:c r="Q186" s="11"/>
      <x:c r="R186" s="11"/>
      <x:c r="S186" s="11"/>
      <x:c r="T186" s="11"/>
      <x:c r="U186" s="11"/>
    </x:row>
    <x:row r="187" ht="19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</x:row>
    <x:row r="188" ht="19" customHeight="1">
      <x:c r="A188" s="11" t="str">
        <x:v>Склад</x:v>
      </x:c>
      <x:c r="B188" s="11"/>
      <x:c r="C188" s="2" t="str">
        <x:v>МГ1</x:v>
      </x:c>
      <x:c r="D188" s="2" t="str">
        <x:v>МГ2</x:v>
      </x:c>
      <x:c r="E188" s="2" t="str">
        <x:v>МГ3</x:v>
      </x:c>
      <x:c r="F188" s="2" t="str">
        <x:v>МГ4</x:v>
      </x:c>
      <x:c r="G188" s="2" t="str">
        <x:v>Сумма</x:v>
      </x:c>
      <x:c r="H188" s="2" t="str">
        <x:v>Запас</x:v>
      </x:c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</x:row>
    <x:row r="189" ht="19" customHeight="1">
      <x:c r="A189" s="2" t="n">
        <x:v>1</x:v>
      </x:c>
      <x:c r="B189" s="2"/>
      <x:c r="C189" s="2" t="n">
        <x:f>C172</x:f>
        <x:v>20</x:v>
      </x:c>
      <x:c r="D189" s="2" t="n">
        <x:f>E172</x:f>
        <x:v>0</x:v>
      </x:c>
      <x:c r="E189" s="2" t="n">
        <x:f>G172</x:f>
        <x:v>20</x:v>
      </x:c>
      <x:c r="F189" s="2" t="n">
        <x:f>I172</x:f>
        <x:v>0</x:v>
      </x:c>
      <x:c r="G189" s="2" t="n">
        <x:f>SUM(C189:F189)</x:f>
        <x:v>40</x:v>
      </x:c>
      <x:c r="H189" s="2" t="n">
        <x:f>G15</x:f>
        <x:v>40</x:v>
      </x:c>
      <x:c r="I189" s="2" t="n">
        <x:f>G189-H189</x:f>
        <x:v>0</x:v>
      </x:c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</x:row>
    <x:row r="190" ht="19" customHeight="1">
      <x:c r="A190" s="2" t="n">
        <x:v>2</x:v>
      </x:c>
      <x:c r="B190" s="2"/>
      <x:c r="C190" s="2" t="n">
        <x:f>C174</x:f>
        <x:v>0</x:v>
      </x:c>
      <x:c r="D190" s="2" t="n">
        <x:f>E174</x:f>
        <x:v>5</x:v>
      </x:c>
      <x:c r="E190" s="2" t="n">
        <x:f>G174</x:f>
        <x:v>0</x:v>
      </x:c>
      <x:c r="F190" s="2" t="n">
        <x:f>I174</x:f>
        <x:v>25</x:v>
      </x:c>
      <x:c r="G190" s="2" t="n">
        <x:f>SUM(C190:F190)</x:f>
        <x:v>30</x:v>
      </x:c>
      <x:c r="H190" s="2" t="n">
        <x:f>G16</x:f>
        <x:v>30</x:v>
      </x:c>
      <x:c r="I190" s="2" t="n">
        <x:f>G190-H190</x:f>
        <x:v>0</x:v>
      </x:c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</x:row>
    <x:row r="191" ht="19" customHeight="1">
      <x:c r="A191" s="2" t="n">
        <x:v>3</x:v>
      </x:c>
      <x:c r="B191" s="2"/>
      <x:c r="C191" s="2" t="n">
        <x:f>C176</x:f>
        <x:v>0</x:v>
      </x:c>
      <x:c r="D191" s="2" t="n">
        <x:f>E176</x:f>
        <x:v>20</x:v>
      </x:c>
      <x:c r="E191" s="2" t="n">
        <x:f>G176</x:f>
        <x:v>10</x:v>
      </x:c>
      <x:c r="F191" s="2" t="n">
        <x:f>I176</x:f>
        <x:v>0</x:v>
      </x:c>
      <x:c r="G191" s="2" t="n">
        <x:f>SUM(C191:F191)</x:f>
        <x:v>30</x:v>
      </x:c>
      <x:c r="H191" s="2" t="n">
        <x:f>G17</x:f>
        <x:v>30</x:v>
      </x:c>
      <x:c r="I191" s="2" t="n">
        <x:f>G191-H191</x:f>
        <x:v>0</x:v>
      </x:c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</x:row>
    <x:row r="192" ht="19" customHeight="1">
      <x:c r="A192" s="2" t="str">
        <x:v>Доставлено</x:v>
      </x:c>
      <x:c r="B192" s="2"/>
      <x:c r="C192" s="2" t="n">
        <x:f>SUM(C189:C191)</x:f>
        <x:v>20</x:v>
      </x:c>
      <x:c r="D192" s="2" t="n">
        <x:f>SUM(D189:D191)</x:f>
        <x:v>25</x:v>
      </x:c>
      <x:c r="E192" s="2" t="n">
        <x:f>SUM(E189:E191)</x:f>
        <x:v>30</x:v>
      </x:c>
      <x:c r="F192" s="2" t="n">
        <x:f>SUM(F189:F191)</x:f>
        <x:v>25</x:v>
      </x:c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</x:row>
    <x:row r="193" ht="19" customHeight="1">
      <x:c r="A193" s="2" t="str">
        <x:v>Спрос</x:v>
      </x:c>
      <x:c r="B193" s="2"/>
      <x:c r="C193" s="2" t="n">
        <x:f>C18</x:f>
        <x:v>20</x:v>
      </x:c>
      <x:c r="D193" s="2" t="n">
        <x:f>D18</x:f>
        <x:v>25</x:v>
      </x:c>
      <x:c r="E193" s="2" t="n">
        <x:f>E18</x:f>
        <x:v>30</x:v>
      </x:c>
      <x:c r="F193" s="2" t="n">
        <x:f>F18</x:f>
        <x:v>25</x:v>
      </x:c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</x:row>
    <x:row r="194" ht="19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</x:row>
    <x:row r="195" ht="19" customHeight="1">
      <x:c r="A195" s="2" t="str">
        <x:v>E =</x:v>
      </x:c>
      <x:c r="B195" s="2"/>
      <x:c r="C195" s="2" t="n">
        <x:f>C179</x:f>
        <x:v>245</x:v>
      </x:c>
      <x:c r="D195" s="2"/>
      <x:c r="E195" s="2" t="str">
        <x:v>LP =</x:v>
      </x:c>
      <x:c r="F195" s="2" t="n">
        <x:v>245</x:v>
      </x:c>
      <x:c r="G195" s="2"/>
      <x:c r="H195" s="2" t="str">
        <x:v>Разность</x:v>
      </x:c>
      <x:c r="I195" s="2" t="n">
        <x:f>C195-F195</x:f>
        <x:v>0</x:v>
      </x:c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</x:row>
    <x:row r="196" ht="19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</x:row>
    <x:row r="197" ht="19" customHeight="1">
      <x:c r="A197" s="11" t="str">
        <x:v>Настройка Excel Solver: минимизировать C179; изменять только матрицу X последней таблицы; суммы строк = Ai, суммы столбцов = Bj; X ≥ 0; метод «Симплекс LP». Не выбирать тарифы и потенциалы в качестве переменных.</x:v>
      </x:c>
      <x:c r="B197" s="11"/>
      <x:c r="C197" s="11"/>
      <x:c r="D197" s="11"/>
      <x:c r="E197" s="11"/>
      <x:c r="F197" s="11"/>
      <x:c r="G197" s="11"/>
      <x:c r="H197" s="11"/>
      <x:c r="I197" s="11"/>
      <x:c r="J197" s="11"/>
      <x:c r="K197" s="11"/>
      <x:c r="L197" s="11"/>
      <x:c r="M197" s="11"/>
      <x:c r="N197" s="11"/>
      <x:c r="O197" s="11"/>
      <x:c r="P197" s="11"/>
      <x:c r="Q197" s="11"/>
      <x:c r="R197" s="11"/>
      <x:c r="S197" s="11"/>
      <x:c r="T197" s="11"/>
      <x:c r="U197" s="11"/>
    </x:row>
    <x:row r="198" ht="19" customHeight="1">
      <x:c r="A198" s="11"/>
      <x:c r="B198" s="11"/>
      <x:c r="C198" s="11"/>
      <x:c r="D198" s="11"/>
      <x:c r="E198" s="11"/>
      <x:c r="F198" s="11"/>
      <x:c r="G198" s="11"/>
      <x:c r="H198" s="11"/>
      <x:c r="I198" s="11"/>
      <x:c r="J198" s="11"/>
      <x:c r="K198" s="11"/>
      <x:c r="L198" s="11"/>
      <x:c r="M198" s="11"/>
      <x:c r="N198" s="11"/>
      <x:c r="O198" s="11"/>
      <x:c r="P198" s="11"/>
      <x:c r="Q198" s="11"/>
      <x:c r="R198" s="11"/>
      <x:c r="S198" s="11"/>
      <x:c r="T198" s="11"/>
      <x:c r="U198" s="11"/>
    </x:row>
    <x:row r="199" ht="19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</x:row>
    <x:row r="200" ht="19" customHeight="1">
      <x:c r="A200" s="5" t="str">
        <x:v>Решение при изменении условий: запас склада 2 снижен с 30 до 20</x:v>
      </x:c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7"/>
    </x:row>
    <x:row r="201" ht="19" customHeight="1">
      <x:c r="A201" s="8"/>
      <x:c r="B201" s="9"/>
      <x:c r="C201" s="9"/>
      <x:c r="D201" s="9"/>
      <x:c r="E201" s="9"/>
      <x:c r="F201" s="9"/>
      <x:c r="G201" s="9"/>
      <x:c r="H201" s="9"/>
      <x:c r="I201" s="9"/>
      <x:c r="J201" s="9"/>
      <x:c r="K201" s="9"/>
      <x:c r="L201" s="9"/>
      <x:c r="M201" s="9"/>
      <x:c r="N201" s="9"/>
      <x:c r="O201" s="9"/>
      <x:c r="P201" s="9"/>
      <x:c r="Q201" s="9"/>
      <x:c r="R201" s="9"/>
      <x:c r="S201" s="9"/>
      <x:c r="T201" s="9"/>
      <x:c r="U201" s="10"/>
    </x:row>
    <x:row r="202" ht="19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</x:row>
    <x:row r="203" ht="19" customHeight="1">
      <x:c r="A203" s="12" t="str">
        <x:v>Склад</x:v>
      </x:c>
      <x:c r="B203" s="12"/>
      <x:c r="C203" s="12" t="str">
        <x:v>Магазины</x:v>
      </x:c>
      <x:c r="D203" s="12"/>
      <x:c r="E203" s="12"/>
      <x:c r="F203" s="12"/>
      <x:c r="G203" s="13" t="str">
        <x:v>Запас</x:v>
      </x:c>
      <x:c r="H203" s="2"/>
      <x:c r="I203" s="4" t="str">
        <x:v>Математическая модель: Xij ≥ 0; Σj Xij = Ai; Σi Xij = Bj; E = ΣiΣj Cij·Xij → min.</x:v>
      </x:c>
      <x:c r="J203" s="4"/>
      <x:c r="K203" s="4"/>
      <x:c r="L203" s="4"/>
      <x:c r="M203" s="4"/>
      <x:c r="N203" s="4"/>
      <x:c r="O203" s="4"/>
      <x:c r="P203" s="4"/>
      <x:c r="Q203" s="4"/>
      <x:c r="R203" s="4"/>
      <x:c r="S203" s="4"/>
      <x:c r="T203" s="4"/>
      <x:c r="U203" s="4"/>
    </x:row>
    <x:row r="204" ht="19" customHeight="1">
      <x:c r="A204" s="12"/>
      <x:c r="B204" s="12"/>
      <x:c r="C204" s="13" t="n">
        <x:v>1</x:v>
      </x:c>
      <x:c r="D204" s="13" t="n">
        <x:v>2</x:v>
      </x:c>
      <x:c r="E204" s="13" t="n">
        <x:v>3</x:v>
      </x:c>
      <x:c r="F204" s="13" t="n">
        <x:v>4</x:v>
      </x:c>
      <x:c r="G204" s="13"/>
      <x:c r="H204" s="2"/>
      <x:c r="I204" s="4"/>
      <x:c r="J204" s="4"/>
      <x:c r="K204" s="4"/>
      <x:c r="L204" s="4"/>
      <x:c r="M204" s="4"/>
      <x:c r="N204" s="4"/>
      <x:c r="O204" s="4"/>
      <x:c r="P204" s="4"/>
      <x:c r="Q204" s="4"/>
      <x:c r="R204" s="4"/>
      <x:c r="S204" s="4"/>
      <x:c r="T204" s="4"/>
      <x:c r="U204" s="4"/>
    </x:row>
    <x:row r="205" ht="19" customHeight="1">
      <x:c r="A205" s="12" t="str">
        <x:v>1</x:v>
      </x:c>
      <x:c r="B205" s="12"/>
      <x:c r="C205" s="13" t="n">
        <x:v>4</x:v>
      </x:c>
      <x:c r="D205" s="13" t="n">
        <x:v>9</x:v>
      </x:c>
      <x:c r="E205" s="13" t="n">
        <x:v>2</x:v>
      </x:c>
      <x:c r="F205" s="13" t="n">
        <x:v>7</x:v>
      </x:c>
      <x:c r="G205" s="13" t="n">
        <x:v>40</x:v>
      </x:c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</x:row>
    <x:row r="206" ht="19" customHeight="1">
      <x:c r="A206" s="12" t="str">
        <x:v>2</x:v>
      </x:c>
      <x:c r="B206" s="12"/>
      <x:c r="C206" s="13" t="n">
        <x:v>6</x:v>
      </x:c>
      <x:c r="D206" s="13" t="n">
        <x:v>0</x:v>
      </x:c>
      <x:c r="E206" s="13" t="n">
        <x:v>3</x:v>
      </x:c>
      <x:c r="F206" s="13" t="n">
        <x:v>1</x:v>
      </x:c>
      <x:c r="G206" s="13" t="n">
        <x:v>20</x:v>
      </x:c>
      <x:c r="H206" s="2"/>
      <x:c r="I206" s="2" t="n">
        <x:f>SUM(G205:G208)</x:f>
        <x:v>100</x:v>
      </x:c>
      <x:c r="J206" s="2" t="str">
        <x:v>=</x:v>
      </x:c>
      <x:c r="K206" s="2" t="n">
        <x:f>SUM(C209:F209)</x:f>
        <x:v>100</x:v>
      </x:c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</x:row>
    <x:row r="207" ht="19" customHeight="1">
      <x:c r="A207" s="12" t="str">
        <x:v>3</x:v>
      </x:c>
      <x:c r="B207" s="12"/>
      <x:c r="C207" s="13" t="n">
        <x:v>5</x:v>
      </x:c>
      <x:c r="D207" s="13" t="n">
        <x:v>4</x:v>
      </x:c>
      <x:c r="E207" s="13" t="n">
        <x:v>2</x:v>
      </x:c>
      <x:c r="F207" s="13" t="n">
        <x:v>6</x:v>
      </x:c>
      <x:c r="G207" s="13" t="n">
        <x:v>30</x:v>
      </x:c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</x:row>
    <x:row r="208" ht="19" customHeight="1">
      <x:c r="A208" s="12" t="str">
        <x:v>4 (фикт.)</x:v>
      </x:c>
      <x:c r="B208" s="12"/>
      <x:c r="C208" s="13" t="n">
        <x:v>0</x:v>
      </x:c>
      <x:c r="D208" s="13" t="n">
        <x:v>0</x:v>
      </x:c>
      <x:c r="E208" s="13" t="n">
        <x:v>0</x:v>
      </x:c>
      <x:c r="F208" s="13" t="n">
        <x:v>0</x:v>
      </x:c>
      <x:c r="G208" s="13" t="n">
        <x:v>10</x:v>
      </x:c>
      <x:c r="H208" s="2"/>
      <x:c r="I208" s="11" t="str">
        <x:v>Реальный запас 90, спрос 100. Дефицит 10; A4 = 10, C4j = 0. Фиктивная поставка означает недополученный товар.</x:v>
      </x:c>
      <x:c r="J208" s="11"/>
      <x:c r="K208" s="11"/>
      <x:c r="L208" s="11"/>
      <x:c r="M208" s="11"/>
      <x:c r="N208" s="11"/>
      <x:c r="O208" s="11"/>
      <x:c r="P208" s="11"/>
      <x:c r="Q208" s="11"/>
      <x:c r="R208" s="11"/>
      <x:c r="S208" s="11"/>
      <x:c r="T208" s="11"/>
      <x:c r="U208" s="11"/>
    </x:row>
    <x:row r="209" ht="19" customHeight="1">
      <x:c r="A209" s="13" t="str">
        <x:v>Спрос</x:v>
      </x:c>
      <x:c r="B209" s="13"/>
      <x:c r="C209" s="13" t="n">
        <x:v>20</x:v>
      </x:c>
      <x:c r="D209" s="13" t="n">
        <x:v>25</x:v>
      </x:c>
      <x:c r="E209" s="13" t="n">
        <x:v>30</x:v>
      </x:c>
      <x:c r="F209" s="13" t="n">
        <x:v>25</x:v>
      </x:c>
      <x:c r="G209" s="13"/>
      <x:c r="H209" s="2"/>
      <x:c r="I209" s="11"/>
      <x:c r="J209" s="11"/>
      <x:c r="K209" s="11"/>
      <x:c r="L209" s="11"/>
      <x:c r="M209" s="11"/>
      <x:c r="N209" s="11"/>
      <x:c r="O209" s="11"/>
      <x:c r="P209" s="11"/>
      <x:c r="Q209" s="11"/>
      <x:c r="R209" s="11"/>
      <x:c r="S209" s="11"/>
      <x:c r="T209" s="11"/>
      <x:c r="U209" s="11"/>
    </x:row>
    <x:row r="210" ht="19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</x:row>
    <x:row r="211" ht="19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</x:row>
    <x:row r="212" ht="19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</x:row>
    <x:row r="213" ht="19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</x:row>
    <x:row r="214" ht="19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</x:row>
    <x:row r="215" ht="19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</x:row>
    <x:row r="216" ht="19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</x:row>
    <x:row r="217" ht="19" customHeight="1">
      <x:c r="A217" s="5" t="str">
        <x:v>Поиск допустимого решения методом минимального элемента</x:v>
      </x:c>
      <x:c r="B217" s="6"/>
      <x:c r="C217" s="6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7"/>
    </x:row>
    <x:row r="218" ht="19" customHeight="1">
      <x:c r="A218" s="8"/>
      <x:c r="B218" s="9"/>
      <x:c r="C218" s="9"/>
      <x:c r="D218" s="9"/>
      <x:c r="E218" s="9"/>
      <x:c r="F218" s="9"/>
      <x:c r="G218" s="9"/>
      <x:c r="H218" s="9"/>
      <x:c r="I218" s="9"/>
      <x:c r="J218" s="9"/>
      <x:c r="K218" s="9"/>
      <x:c r="L218" s="9"/>
      <x:c r="M218" s="9"/>
      <x:c r="N218" s="9"/>
      <x:c r="O218" s="9"/>
      <x:c r="P218" s="9"/>
      <x:c r="Q218" s="9"/>
      <x:c r="R218" s="9"/>
      <x:c r="S218" s="9"/>
      <x:c r="T218" s="9"/>
      <x:c r="U218" s="10"/>
    </x:row>
    <x:row r="219" ht="19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</x:row>
    <x:row r="220" ht="19" customHeight="1">
      <x:c r="A220" s="4" t="str">
        <x:v>Расчетная таблица: до распределения</x:v>
      </x:c>
      <x:c r="B220" s="4"/>
      <x:c r="C220" s="4"/>
      <x:c r="D220" s="4"/>
      <x:c r="E220" s="4"/>
      <x:c r="F220" s="4"/>
      <x:c r="G220" s="4"/>
      <x:c r="H220" s="4"/>
      <x:c r="I220" s="4"/>
      <x:c r="J220" s="4"/>
      <x:c r="K220" s="4"/>
      <x:c r="L220" s="4"/>
      <x:c r="M220" s="4"/>
      <x:c r="N220" s="4"/>
      <x:c r="O220" s="4"/>
      <x:c r="P220" s="4"/>
      <x:c r="Q220" s="4"/>
      <x:c r="R220" s="4"/>
      <x:c r="S220" s="4"/>
      <x:c r="T220" s="4"/>
      <x:c r="U220" s="4"/>
    </x:row>
    <x:row r="221" ht="19" customHeight="1">
      <x:c r="A221" s="4"/>
      <x:c r="B221" s="4"/>
      <x:c r="C221" s="4"/>
      <x:c r="D221" s="4"/>
      <x:c r="E221" s="4"/>
      <x:c r="F221" s="4"/>
      <x:c r="G221" s="4"/>
      <x:c r="H221" s="4"/>
      <x:c r="I221" s="4"/>
      <x:c r="J221" s="4"/>
      <x:c r="K221" s="4"/>
      <x:c r="L221" s="4"/>
      <x:c r="M221" s="4"/>
      <x:c r="N221" s="4"/>
      <x:c r="O221" s="4"/>
      <x:c r="P221" s="4"/>
      <x:c r="Q221" s="4"/>
      <x:c r="R221" s="4"/>
      <x:c r="S221" s="4"/>
      <x:c r="T221" s="4"/>
      <x:c r="U221" s="4"/>
    </x:row>
    <x:row r="222" ht="19" customHeight="1">
      <x:c r="A222" s="11" t="str">
        <x:v>Склад</x:v>
      </x:c>
      <x:c r="B222" s="11"/>
      <x:c r="C222" s="11" t="str">
        <x:v>Магазины</x:v>
      </x:c>
      <x:c r="D222" s="11"/>
      <x:c r="E222" s="11"/>
      <x:c r="F222" s="11"/>
      <x:c r="G222" s="11"/>
      <x:c r="H222" s="11"/>
      <x:c r="I222" s="11"/>
      <x:c r="J222" s="11"/>
      <x:c r="K222" s="11" t="str">
        <x:v>Остаток Ai</x:v>
      </x:c>
      <x:c r="L222" s="11" t="str">
        <x:v>Ui</x:v>
      </x:c>
      <x:c r="M222" s="2"/>
      <x:c r="N222" s="4" t="str">
        <x:v>Клетка: c̄ij | Cij
              Xij | Dij</x:v>
      </x:c>
      <x:c r="O222" s="4"/>
      <x:c r="P222" s="4"/>
      <x:c r="Q222" s="4"/>
      <x:c r="R222" s="4"/>
      <x:c r="S222" s="4"/>
      <x:c r="T222" s="4"/>
      <x:c r="U222" s="4"/>
    </x:row>
    <x:row r="223" ht="19" customHeight="1">
      <x:c r="A223" s="11"/>
      <x:c r="B223" s="11"/>
      <x:c r="C223" s="11" t="str">
        <x:v>1</x:v>
      </x:c>
      <x:c r="D223" s="11"/>
      <x:c r="E223" s="11" t="str">
        <x:v>2</x:v>
      </x:c>
      <x:c r="F223" s="11"/>
      <x:c r="G223" s="11" t="str">
        <x:v>3</x:v>
      </x:c>
      <x:c r="H223" s="11"/>
      <x:c r="I223" s="11" t="str">
        <x:v>4</x:v>
      </x:c>
      <x:c r="J223" s="11"/>
      <x:c r="K223" s="11"/>
      <x:c r="L223" s="11"/>
      <x:c r="M223" s="2"/>
      <x:c r="N223" s="4"/>
      <x:c r="O223" s="4"/>
      <x:c r="P223" s="4"/>
      <x:c r="Q223" s="4"/>
      <x:c r="R223" s="4"/>
      <x:c r="S223" s="4"/>
      <x:c r="T223" s="4"/>
      <x:c r="U223" s="4"/>
    </x:row>
    <x:row r="224" ht="19" customHeight="1">
      <x:c r="A224" s="11" t="str">
        <x:v>1</x:v>
      </x:c>
      <x:c r="B224" s="11"/>
      <x:c r="C224" s="14"/>
      <x:c r="D224" s="15" t="n">
        <x:f>C205</x:f>
        <x:v>4</x:v>
      </x:c>
      <x:c r="E224" s="14"/>
      <x:c r="F224" s="15" t="n">
        <x:f>D205</x:f>
        <x:v>9</x:v>
      </x:c>
      <x:c r="G224" s="14"/>
      <x:c r="H224" s="15" t="n">
        <x:f>E205</x:f>
        <x:v>2</x:v>
      </x:c>
      <x:c r="I224" s="14"/>
      <x:c r="J224" s="15" t="n">
        <x:f>F205</x:f>
        <x:v>7</x:v>
      </x:c>
      <x:c r="K224" s="11" t="n">
        <x:f>G205-SUM(C225,E225,G225,I225)</x:f>
        <x:v>40</x:v>
      </x:c>
      <x:c r="L224" s="11" t="str"/>
      <x:c r="M224" s="2"/>
      <x:c r="N224" s="11" t="str">
        <x:v>Запас 90 &lt; Спрос 100. Дефицит: 10 ед. Создан «Склад 4 (фикт.)» с C = 0
Сначала минимальный тариф, затем min(остаток Ai, остаток Bj). Зеленым отмечен базис.</x:v>
      </x:c>
      <x:c r="O224" s="11"/>
      <x:c r="P224" s="11"/>
      <x:c r="Q224" s="11"/>
      <x:c r="R224" s="11"/>
      <x:c r="S224" s="11"/>
      <x:c r="T224" s="11"/>
      <x:c r="U224" s="11"/>
    </x:row>
    <x:row r="225" ht="19" customHeight="1">
      <x:c r="A225" s="11"/>
      <x:c r="B225" s="11"/>
      <x:c r="C225" s="18" t="n">
        <x:f>0</x:f>
        <x:v>0</x:v>
      </x:c>
      <x:c r="D225" s="17"/>
      <x:c r="E225" s="18" t="n">
        <x:f>0</x:f>
        <x:v>0</x:v>
      </x:c>
      <x:c r="F225" s="17"/>
      <x:c r="G225" s="18" t="n">
        <x:f>0</x:f>
        <x:v>0</x:v>
      </x:c>
      <x:c r="H225" s="17"/>
      <x:c r="I225" s="18" t="n">
        <x:f>0</x:f>
        <x:v>0</x:v>
      </x:c>
      <x:c r="J225" s="17"/>
      <x:c r="K225" s="11"/>
      <x:c r="L225" s="11"/>
      <x:c r="M225" s="2"/>
      <x:c r="N225" s="11"/>
      <x:c r="O225" s="11"/>
      <x:c r="P225" s="11"/>
      <x:c r="Q225" s="11"/>
      <x:c r="R225" s="11"/>
      <x:c r="S225" s="11"/>
      <x:c r="T225" s="11"/>
      <x:c r="U225" s="11"/>
    </x:row>
    <x:row r="226" ht="19" customHeight="1">
      <x:c r="A226" s="11" t="str">
        <x:v>2</x:v>
      </x:c>
      <x:c r="B226" s="11"/>
      <x:c r="C226" s="14"/>
      <x:c r="D226" s="15" t="n">
        <x:f>C206</x:f>
        <x:v>6</x:v>
      </x:c>
      <x:c r="E226" s="14"/>
      <x:c r="F226" s="15" t="n">
        <x:f>D206</x:f>
        <x:v>0</x:v>
      </x:c>
      <x:c r="G226" s="14"/>
      <x:c r="H226" s="15" t="n">
        <x:f>E206</x:f>
        <x:v>3</x:v>
      </x:c>
      <x:c r="I226" s="14"/>
      <x:c r="J226" s="15" t="n">
        <x:f>F206</x:f>
        <x:v>1</x:v>
      </x:c>
      <x:c r="K226" s="11" t="n">
        <x:f>G206-SUM(C227,E227,G227,I227)</x:f>
        <x:v>20</x:v>
      </x:c>
      <x:c r="L226" s="11" t="str"/>
      <x:c r="M226" s="2"/>
      <x:c r="N226" s="11"/>
      <x:c r="O226" s="11"/>
      <x:c r="P226" s="11"/>
      <x:c r="Q226" s="11"/>
      <x:c r="R226" s="11"/>
      <x:c r="S226" s="11"/>
      <x:c r="T226" s="11"/>
      <x:c r="U226" s="11"/>
    </x:row>
    <x:row r="227" ht="19" customHeight="1">
      <x:c r="A227" s="11"/>
      <x:c r="B227" s="11"/>
      <x:c r="C227" s="18" t="n">
        <x:f>0</x:f>
        <x:v>0</x:v>
      </x:c>
      <x:c r="D227" s="17"/>
      <x:c r="E227" s="18" t="n">
        <x:f>0</x:f>
        <x:v>0</x:v>
      </x:c>
      <x:c r="F227" s="17"/>
      <x:c r="G227" s="18" t="n">
        <x:f>0</x:f>
        <x:v>0</x:v>
      </x:c>
      <x:c r="H227" s="17"/>
      <x:c r="I227" s="18" t="n">
        <x:f>0</x:f>
        <x:v>0</x:v>
      </x:c>
      <x:c r="J227" s="17"/>
      <x:c r="K227" s="11"/>
      <x:c r="L227" s="11"/>
      <x:c r="M227" s="2"/>
      <x:c r="N227" s="11"/>
      <x:c r="O227" s="11"/>
      <x:c r="P227" s="11"/>
      <x:c r="Q227" s="11"/>
      <x:c r="R227" s="11"/>
      <x:c r="S227" s="11"/>
      <x:c r="T227" s="11"/>
      <x:c r="U227" s="11"/>
    </x:row>
    <x:row r="228" ht="19" customHeight="1">
      <x:c r="A228" s="11" t="str">
        <x:v>3</x:v>
      </x:c>
      <x:c r="B228" s="11"/>
      <x:c r="C228" s="14"/>
      <x:c r="D228" s="15" t="n">
        <x:f>C207</x:f>
        <x:v>5</x:v>
      </x:c>
      <x:c r="E228" s="14"/>
      <x:c r="F228" s="15" t="n">
        <x:f>D207</x:f>
        <x:v>4</x:v>
      </x:c>
      <x:c r="G228" s="14"/>
      <x:c r="H228" s="15" t="n">
        <x:f>E207</x:f>
        <x:v>2</x:v>
      </x:c>
      <x:c r="I228" s="14"/>
      <x:c r="J228" s="15" t="n">
        <x:f>F207</x:f>
        <x:v>6</x:v>
      </x:c>
      <x:c r="K228" s="11" t="n">
        <x:f>G207-SUM(C229,E229,G229,I229)</x:f>
        <x:v>30</x:v>
      </x:c>
      <x:c r="L228" s="11" t="str"/>
      <x:c r="M228" s="2"/>
      <x:c r="N228" s="2"/>
      <x:c r="O228" s="2"/>
      <x:c r="P228" s="2"/>
      <x:c r="Q228" s="2"/>
      <x:c r="R228" s="2"/>
      <x:c r="S228" s="2"/>
      <x:c r="T228" s="2"/>
      <x:c r="U228" s="2"/>
    </x:row>
    <x:row r="229" ht="19" customHeight="1">
      <x:c r="A229" s="11"/>
      <x:c r="B229" s="11"/>
      <x:c r="C229" s="18" t="n">
        <x:f>0</x:f>
        <x:v>0</x:v>
      </x:c>
      <x:c r="D229" s="17"/>
      <x:c r="E229" s="18" t="n">
        <x:f>0</x:f>
        <x:v>0</x:v>
      </x:c>
      <x:c r="F229" s="17"/>
      <x:c r="G229" s="18" t="n">
        <x:f>0</x:f>
        <x:v>0</x:v>
      </x:c>
      <x:c r="H229" s="17"/>
      <x:c r="I229" s="18" t="n">
        <x:f>0</x:f>
        <x:v>0</x:v>
      </x:c>
      <x:c r="J229" s="17"/>
      <x:c r="K229" s="11"/>
      <x:c r="L229" s="11"/>
      <x:c r="M229" s="2"/>
      <x:c r="N229" s="2"/>
      <x:c r="O229" s="2"/>
      <x:c r="P229" s="2"/>
      <x:c r="Q229" s="2"/>
      <x:c r="R229" s="2"/>
      <x:c r="S229" s="2"/>
      <x:c r="T229" s="2"/>
      <x:c r="U229" s="2"/>
    </x:row>
    <x:row r="230" ht="19" customHeight="1">
      <x:c r="A230" s="11" t="str">
        <x:v>4 (фикт.)</x:v>
      </x:c>
      <x:c r="B230" s="11"/>
      <x:c r="C230" s="14"/>
      <x:c r="D230" s="15" t="n">
        <x:f>C208</x:f>
        <x:v>0</x:v>
      </x:c>
      <x:c r="E230" s="14"/>
      <x:c r="F230" s="15" t="n">
        <x:f>D208</x:f>
        <x:v>0</x:v>
      </x:c>
      <x:c r="G230" s="14"/>
      <x:c r="H230" s="15" t="n">
        <x:f>E208</x:f>
        <x:v>0</x:v>
      </x:c>
      <x:c r="I230" s="14"/>
      <x:c r="J230" s="15" t="n">
        <x:f>F208</x:f>
        <x:v>0</x:v>
      </x:c>
      <x:c r="K230" s="11" t="n">
        <x:f>G208-SUM(C231,E231,G231,I231)</x:f>
        <x:v>10</x:v>
      </x:c>
      <x:c r="L230" s="11" t="str"/>
      <x:c r="M230" s="2"/>
      <x:c r="N230" s="2"/>
      <x:c r="O230" s="2"/>
      <x:c r="P230" s="2"/>
      <x:c r="Q230" s="2"/>
      <x:c r="R230" s="2"/>
      <x:c r="S230" s="2"/>
      <x:c r="T230" s="2"/>
      <x:c r="U230" s="2"/>
    </x:row>
    <x:row r="231" ht="19" customHeight="1">
      <x:c r="A231" s="11"/>
      <x:c r="B231" s="11"/>
      <x:c r="C231" s="18" t="n">
        <x:f>0</x:f>
        <x:v>0</x:v>
      </x:c>
      <x:c r="D231" s="17"/>
      <x:c r="E231" s="18" t="n">
        <x:f>0</x:f>
        <x:v>0</x:v>
      </x:c>
      <x:c r="F231" s="17"/>
      <x:c r="G231" s="18" t="n">
        <x:f>0</x:f>
        <x:v>0</x:v>
      </x:c>
      <x:c r="H231" s="17"/>
      <x:c r="I231" s="18" t="n">
        <x:f>0</x:f>
        <x:v>0</x:v>
      </x:c>
      <x:c r="J231" s="17"/>
      <x:c r="K231" s="11"/>
      <x:c r="L231" s="11"/>
      <x:c r="M231" s="2"/>
      <x:c r="N231" s="2"/>
      <x:c r="O231" s="2"/>
      <x:c r="P231" s="2"/>
      <x:c r="Q231" s="2"/>
      <x:c r="R231" s="2"/>
      <x:c r="S231" s="2"/>
      <x:c r="T231" s="2"/>
      <x:c r="U231" s="2"/>
    </x:row>
    <x:row r="232" ht="19" customHeight="1">
      <x:c r="A232" s="11" t="str">
        <x:v>Остаток Bj</x:v>
      </x:c>
      <x:c r="B232" s="11"/>
      <x:c r="C232" s="11" t="n">
        <x:f>C209-SUM(C225,C227,C229,C231)</x:f>
        <x:v>20</x:v>
      </x:c>
      <x:c r="D232" s="11"/>
      <x:c r="E232" s="11" t="n">
        <x:f>D209-SUM(E225,E227,E229,E231)</x:f>
        <x:v>25</x:v>
      </x:c>
      <x:c r="F232" s="11"/>
      <x:c r="G232" s="11" t="n">
        <x:f>E209-SUM(G225,G227,G229,G231)</x:f>
        <x:v>30</x:v>
      </x:c>
      <x:c r="H232" s="11"/>
      <x:c r="I232" s="11" t="n">
        <x:f>F209-SUM(I225,I227,I229,I231)</x:f>
        <x:v>25</x:v>
      </x:c>
      <x:c r="J232" s="11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</x:row>
    <x:row r="233" ht="19" customHeight="1">
      <x:c r="A233" s="11" t="str">
        <x:v>Vj</x:v>
      </x:c>
      <x:c r="B233" s="11"/>
      <x:c r="C233" s="11" t="str"/>
      <x:c r="D233" s="11"/>
      <x:c r="E233" s="11" t="str"/>
      <x:c r="F233" s="11"/>
      <x:c r="G233" s="11" t="str"/>
      <x:c r="H233" s="11"/>
      <x:c r="I233" s="11" t="str"/>
      <x:c r="J233" s="11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</x:row>
    <x:row r="234" ht="19" customHeight="1">
      <x:c r="A234" s="2" t="str">
        <x:v>E =</x:v>
      </x:c>
      <x:c r="B234" s="2"/>
      <x:c r="C234" s="2" t="n">
        <x:f>SUM(C225*D224,E225*F224,G225*H224,I225*J224,C227*D226,E227*F226,G227*H226,I227*J226,C229*D228,E229*F228,G229*H228,I229*J228,C231*D230,E231*F230,G231*H230,I231*J230)</x:f>
        <x:v>0</x:v>
      </x:c>
      <x:c r="D234" s="2"/>
      <x:c r="E234" s="11" t="str">
        <x:v>0 базисных клеток; M + N − 1 = 7</x:v>
      </x:c>
      <x:c r="F234" s="11"/>
      <x:c r="G234" s="11"/>
      <x:c r="H234" s="11"/>
      <x:c r="I234" s="11"/>
      <x:c r="J234" s="11"/>
      <x:c r="K234" s="11"/>
      <x:c r="L234" s="11"/>
      <x:c r="M234" s="2"/>
      <x:c r="N234" s="2"/>
      <x:c r="O234" s="2"/>
      <x:c r="P234" s="2"/>
      <x:c r="Q234" s="2"/>
      <x:c r="R234" s="2"/>
      <x:c r="S234" s="2"/>
      <x:c r="T234" s="2"/>
      <x:c r="U234" s="2"/>
    </x:row>
    <x:row r="235" ht="19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</x:row>
    <x:row r="236" ht="19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</x:row>
    <x:row r="237" ht="19" customHeight="1">
      <x:c r="A237" s="4" t="str">
        <x:v>Назначение X22 = 20</x:v>
      </x:c>
      <x:c r="B237" s="4"/>
      <x:c r="C237" s="4"/>
      <x:c r="D237" s="4"/>
      <x:c r="E237" s="4"/>
      <x:c r="F237" s="4"/>
      <x:c r="G237" s="4"/>
      <x:c r="H237" s="4"/>
      <x:c r="I237" s="4"/>
      <x:c r="J237" s="4"/>
      <x:c r="K237" s="4"/>
      <x:c r="L237" s="4"/>
      <x:c r="M237" s="4"/>
      <x:c r="N237" s="4"/>
      <x:c r="O237" s="4"/>
      <x:c r="P237" s="4"/>
      <x:c r="Q237" s="4"/>
      <x:c r="R237" s="4"/>
      <x:c r="S237" s="4"/>
      <x:c r="T237" s="4"/>
      <x:c r="U237" s="4"/>
    </x:row>
    <x:row r="238" ht="19" customHeight="1">
      <x:c r="A238" s="4"/>
      <x:c r="B238" s="4"/>
      <x:c r="C238" s="4"/>
      <x:c r="D238" s="4"/>
      <x:c r="E238" s="4"/>
      <x:c r="F238" s="4"/>
      <x:c r="G238" s="4"/>
      <x:c r="H238" s="4"/>
      <x:c r="I238" s="4"/>
      <x:c r="J238" s="4"/>
      <x:c r="K238" s="4"/>
      <x:c r="L238" s="4"/>
      <x:c r="M238" s="4"/>
      <x:c r="N238" s="4"/>
      <x:c r="O238" s="4"/>
      <x:c r="P238" s="4"/>
      <x:c r="Q238" s="4"/>
      <x:c r="R238" s="4"/>
      <x:c r="S238" s="4"/>
      <x:c r="T238" s="4"/>
      <x:c r="U238" s="4"/>
    </x:row>
    <x:row r="239" ht="19" customHeight="1">
      <x:c r="A239" s="11" t="str">
        <x:v>Склад</x:v>
      </x:c>
      <x:c r="B239" s="11"/>
      <x:c r="C239" s="11" t="str">
        <x:v>Магазины</x:v>
      </x:c>
      <x:c r="D239" s="11"/>
      <x:c r="E239" s="11"/>
      <x:c r="F239" s="11"/>
      <x:c r="G239" s="11"/>
      <x:c r="H239" s="11"/>
      <x:c r="I239" s="11"/>
      <x:c r="J239" s="11"/>
      <x:c r="K239" s="11" t="str">
        <x:v>Остаток Ai</x:v>
      </x:c>
      <x:c r="L239" s="11" t="str">
        <x:v>Ui</x:v>
      </x:c>
      <x:c r="M239" s="2"/>
      <x:c r="N239" s="4" t="str">
        <x:v>Клетка: c̄ij | Cij
              Xij | Dij</x:v>
      </x:c>
      <x:c r="O239" s="4"/>
      <x:c r="P239" s="4"/>
      <x:c r="Q239" s="4"/>
      <x:c r="R239" s="4"/>
      <x:c r="S239" s="4"/>
      <x:c r="T239" s="4"/>
      <x:c r="U239" s="4"/>
    </x:row>
    <x:row r="240" ht="19" customHeight="1">
      <x:c r="A240" s="11"/>
      <x:c r="B240" s="11"/>
      <x:c r="C240" s="11" t="str">
        <x:v>1</x:v>
      </x:c>
      <x:c r="D240" s="11"/>
      <x:c r="E240" s="11" t="str">
        <x:v>2</x:v>
      </x:c>
      <x:c r="F240" s="11"/>
      <x:c r="G240" s="11" t="str">
        <x:v>3</x:v>
      </x:c>
      <x:c r="H240" s="11"/>
      <x:c r="I240" s="11" t="str">
        <x:v>4</x:v>
      </x:c>
      <x:c r="J240" s="11"/>
      <x:c r="K240" s="11"/>
      <x:c r="L240" s="11"/>
      <x:c r="M240" s="2"/>
      <x:c r="N240" s="4"/>
      <x:c r="O240" s="4"/>
      <x:c r="P240" s="4"/>
      <x:c r="Q240" s="4"/>
      <x:c r="R240" s="4"/>
      <x:c r="S240" s="4"/>
      <x:c r="T240" s="4"/>
      <x:c r="U240" s="4"/>
    </x:row>
    <x:row r="241" ht="19" customHeight="1">
      <x:c r="A241" s="11" t="str">
        <x:v>1</x:v>
      </x:c>
      <x:c r="B241" s="11"/>
      <x:c r="C241" s="14"/>
      <x:c r="D241" s="15" t="n">
        <x:f>C205</x:f>
        <x:v>4</x:v>
      </x:c>
      <x:c r="E241" s="14"/>
      <x:c r="F241" s="15" t="n">
        <x:f>D205</x:f>
        <x:v>9</x:v>
      </x:c>
      <x:c r="G241" s="14"/>
      <x:c r="H241" s="15" t="n">
        <x:f>E205</x:f>
        <x:v>2</x:v>
      </x:c>
      <x:c r="I241" s="14"/>
      <x:c r="J241" s="15" t="n">
        <x:f>F205</x:f>
        <x:v>7</x:v>
      </x:c>
      <x:c r="K241" s="11" t="n">
        <x:f>G205-SUM(C242,E242,G242,I242)</x:f>
        <x:v>40</x:v>
      </x:c>
      <x:c r="L241" s="11" t="str"/>
      <x:c r="M241" s="2"/>
      <x:c r="N241" s="11" t="str">
        <x:v>Назначена поставка X_{2,2} = 20 (Склад 2 → Магазин 2)
Сначала минимальный тариф, затем min(остаток Ai, остаток Bj). Зеленым отмечен базис.</x:v>
      </x:c>
      <x:c r="O241" s="11"/>
      <x:c r="P241" s="11"/>
      <x:c r="Q241" s="11"/>
      <x:c r="R241" s="11"/>
      <x:c r="S241" s="11"/>
      <x:c r="T241" s="11"/>
      <x:c r="U241" s="11"/>
    </x:row>
    <x:row r="242" ht="19" customHeight="1">
      <x:c r="A242" s="11"/>
      <x:c r="B242" s="11"/>
      <x:c r="C242" s="18" t="n">
        <x:f>C225</x:f>
        <x:v>0</x:v>
      </x:c>
      <x:c r="D242" s="17"/>
      <x:c r="E242" s="18" t="n">
        <x:f>E225</x:f>
        <x:v>0</x:v>
      </x:c>
      <x:c r="F242" s="17"/>
      <x:c r="G242" s="18" t="n">
        <x:f>G225</x:f>
        <x:v>0</x:v>
      </x:c>
      <x:c r="H242" s="17"/>
      <x:c r="I242" s="18" t="n">
        <x:f>I225</x:f>
        <x:v>0</x:v>
      </x:c>
      <x:c r="J242" s="17"/>
      <x:c r="K242" s="11"/>
      <x:c r="L242" s="11"/>
      <x:c r="M242" s="2"/>
      <x:c r="N242" s="11"/>
      <x:c r="O242" s="11"/>
      <x:c r="P242" s="11"/>
      <x:c r="Q242" s="11"/>
      <x:c r="R242" s="11"/>
      <x:c r="S242" s="11"/>
      <x:c r="T242" s="11"/>
      <x:c r="U242" s="11"/>
    </x:row>
    <x:row r="243" ht="19" customHeight="1">
      <x:c r="A243" s="11" t="str">
        <x:v>2</x:v>
      </x:c>
      <x:c r="B243" s="11"/>
      <x:c r="C243" s="14"/>
      <x:c r="D243" s="15" t="n">
        <x:f>C206</x:f>
        <x:v>6</x:v>
      </x:c>
      <x:c r="E243" s="20"/>
      <x:c r="F243" s="21" t="n">
        <x:f>D206</x:f>
        <x:v>0</x:v>
      </x:c>
      <x:c r="G243" s="14"/>
      <x:c r="H243" s="15" t="n">
        <x:f>E206</x:f>
        <x:v>3</x:v>
      </x:c>
      <x:c r="I243" s="14"/>
      <x:c r="J243" s="15" t="n">
        <x:f>F206</x:f>
        <x:v>1</x:v>
      </x:c>
      <x:c r="K243" s="11" t="n">
        <x:f>G206-SUM(C244,E244,G244,I244)</x:f>
        <x:v>0</x:v>
      </x:c>
      <x:c r="L243" s="11" t="str"/>
      <x:c r="M243" s="2"/>
      <x:c r="N243" s="11"/>
      <x:c r="O243" s="11"/>
      <x:c r="P243" s="11"/>
      <x:c r="Q243" s="11"/>
      <x:c r="R243" s="11"/>
      <x:c r="S243" s="11"/>
      <x:c r="T243" s="11"/>
      <x:c r="U243" s="11"/>
    </x:row>
    <x:row r="244" ht="19" customHeight="1">
      <x:c r="A244" s="11"/>
      <x:c r="B244" s="11"/>
      <x:c r="C244" s="18" t="n">
        <x:f>C227</x:f>
        <x:v>0</x:v>
      </x:c>
      <x:c r="D244" s="17"/>
      <x:c r="E244" s="24" t="n">
        <x:f>MIN(K226,E232)</x:f>
        <x:v>20</x:v>
      </x:c>
      <x:c r="F244" s="23"/>
      <x:c r="G244" s="18" t="n">
        <x:f>G227</x:f>
        <x:v>0</x:v>
      </x:c>
      <x:c r="H244" s="17"/>
      <x:c r="I244" s="18" t="n">
        <x:f>I227</x:f>
        <x:v>0</x:v>
      </x:c>
      <x:c r="J244" s="17"/>
      <x:c r="K244" s="11"/>
      <x:c r="L244" s="11"/>
      <x:c r="M244" s="2"/>
      <x:c r="N244" s="11"/>
      <x:c r="O244" s="11"/>
      <x:c r="P244" s="11"/>
      <x:c r="Q244" s="11"/>
      <x:c r="R244" s="11"/>
      <x:c r="S244" s="11"/>
      <x:c r="T244" s="11"/>
      <x:c r="U244" s="11"/>
    </x:row>
    <x:row r="245" ht="19" customHeight="1">
      <x:c r="A245" s="11" t="str">
        <x:v>3</x:v>
      </x:c>
      <x:c r="B245" s="11"/>
      <x:c r="C245" s="14"/>
      <x:c r="D245" s="15" t="n">
        <x:f>C207</x:f>
        <x:v>5</x:v>
      </x:c>
      <x:c r="E245" s="14"/>
      <x:c r="F245" s="15" t="n">
        <x:f>D207</x:f>
        <x:v>4</x:v>
      </x:c>
      <x:c r="G245" s="14"/>
      <x:c r="H245" s="15" t="n">
        <x:f>E207</x:f>
        <x:v>2</x:v>
      </x:c>
      <x:c r="I245" s="14"/>
      <x:c r="J245" s="15" t="n">
        <x:f>F207</x:f>
        <x:v>6</x:v>
      </x:c>
      <x:c r="K245" s="11" t="n">
        <x:f>G207-SUM(C246,E246,G246,I246)</x:f>
        <x:v>30</x:v>
      </x:c>
      <x:c r="L245" s="11" t="str"/>
      <x:c r="M245" s="2"/>
      <x:c r="N245" s="2"/>
      <x:c r="O245" s="2"/>
      <x:c r="P245" s="2"/>
      <x:c r="Q245" s="2"/>
      <x:c r="R245" s="2"/>
      <x:c r="S245" s="2"/>
      <x:c r="T245" s="2"/>
      <x:c r="U245" s="2"/>
    </x:row>
    <x:row r="246" ht="19" customHeight="1">
      <x:c r="A246" s="11"/>
      <x:c r="B246" s="11"/>
      <x:c r="C246" s="18" t="n">
        <x:f>C229</x:f>
        <x:v>0</x:v>
      </x:c>
      <x:c r="D246" s="17"/>
      <x:c r="E246" s="18" t="n">
        <x:f>E229</x:f>
        <x:v>0</x:v>
      </x:c>
      <x:c r="F246" s="17"/>
      <x:c r="G246" s="18" t="n">
        <x:f>G229</x:f>
        <x:v>0</x:v>
      </x:c>
      <x:c r="H246" s="17"/>
      <x:c r="I246" s="18" t="n">
        <x:f>I229</x:f>
        <x:v>0</x:v>
      </x:c>
      <x:c r="J246" s="17"/>
      <x:c r="K246" s="11"/>
      <x:c r="L246" s="11"/>
      <x:c r="M246" s="2"/>
      <x:c r="N246" s="2"/>
      <x:c r="O246" s="2"/>
      <x:c r="P246" s="2"/>
      <x:c r="Q246" s="2"/>
      <x:c r="R246" s="2"/>
      <x:c r="S246" s="2"/>
      <x:c r="T246" s="2"/>
      <x:c r="U246" s="2"/>
    </x:row>
    <x:row r="247" ht="19" customHeight="1">
      <x:c r="A247" s="11" t="str">
        <x:v>4 (фикт.)</x:v>
      </x:c>
      <x:c r="B247" s="11"/>
      <x:c r="C247" s="14"/>
      <x:c r="D247" s="15" t="n">
        <x:f>C208</x:f>
        <x:v>0</x:v>
      </x:c>
      <x:c r="E247" s="14"/>
      <x:c r="F247" s="15" t="n">
        <x:f>D208</x:f>
        <x:v>0</x:v>
      </x:c>
      <x:c r="G247" s="14"/>
      <x:c r="H247" s="15" t="n">
        <x:f>E208</x:f>
        <x:v>0</x:v>
      </x:c>
      <x:c r="I247" s="14"/>
      <x:c r="J247" s="15" t="n">
        <x:f>F208</x:f>
        <x:v>0</x:v>
      </x:c>
      <x:c r="K247" s="11" t="n">
        <x:f>G208-SUM(C248,E248,G248,I248)</x:f>
        <x:v>10</x:v>
      </x:c>
      <x:c r="L247" s="11" t="str"/>
      <x:c r="M247" s="2"/>
      <x:c r="N247" s="2"/>
      <x:c r="O247" s="2"/>
      <x:c r="P247" s="2"/>
      <x:c r="Q247" s="2"/>
      <x:c r="R247" s="2"/>
      <x:c r="S247" s="2"/>
      <x:c r="T247" s="2"/>
      <x:c r="U247" s="2"/>
    </x:row>
    <x:row r="248" ht="19" customHeight="1">
      <x:c r="A248" s="11"/>
      <x:c r="B248" s="11"/>
      <x:c r="C248" s="18" t="n">
        <x:f>C231</x:f>
        <x:v>0</x:v>
      </x:c>
      <x:c r="D248" s="17"/>
      <x:c r="E248" s="18" t="n">
        <x:f>E231</x:f>
        <x:v>0</x:v>
      </x:c>
      <x:c r="F248" s="17"/>
      <x:c r="G248" s="18" t="n">
        <x:f>G231</x:f>
        <x:v>0</x:v>
      </x:c>
      <x:c r="H248" s="17"/>
      <x:c r="I248" s="18" t="n">
        <x:f>I231</x:f>
        <x:v>0</x:v>
      </x:c>
      <x:c r="J248" s="17"/>
      <x:c r="K248" s="11"/>
      <x:c r="L248" s="11"/>
      <x:c r="M248" s="2"/>
      <x:c r="N248" s="2"/>
      <x:c r="O248" s="2"/>
      <x:c r="P248" s="2"/>
      <x:c r="Q248" s="2"/>
      <x:c r="R248" s="2"/>
      <x:c r="S248" s="2"/>
      <x:c r="T248" s="2"/>
      <x:c r="U248" s="2"/>
    </x:row>
    <x:row r="249" ht="19" customHeight="1">
      <x:c r="A249" s="11" t="str">
        <x:v>Остаток Bj</x:v>
      </x:c>
      <x:c r="B249" s="11"/>
      <x:c r="C249" s="11" t="n">
        <x:f>C209-SUM(C242,C244,C246,C248)</x:f>
        <x:v>20</x:v>
      </x:c>
      <x:c r="D249" s="11"/>
      <x:c r="E249" s="11" t="n">
        <x:f>D209-SUM(E242,E244,E246,E248)</x:f>
        <x:v>5</x:v>
      </x:c>
      <x:c r="F249" s="11"/>
      <x:c r="G249" s="11" t="n">
        <x:f>E209-SUM(G242,G244,G246,G248)</x:f>
        <x:v>30</x:v>
      </x:c>
      <x:c r="H249" s="11"/>
      <x:c r="I249" s="11" t="n">
        <x:f>F209-SUM(I242,I244,I246,I248)</x:f>
        <x:v>25</x:v>
      </x:c>
      <x:c r="J249" s="11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</x:row>
    <x:row r="250" ht="19" customHeight="1">
      <x:c r="A250" s="11" t="str">
        <x:v>Vj</x:v>
      </x:c>
      <x:c r="B250" s="11"/>
      <x:c r="C250" s="11" t="str"/>
      <x:c r="D250" s="11"/>
      <x:c r="E250" s="11" t="str"/>
      <x:c r="F250" s="11"/>
      <x:c r="G250" s="11" t="str"/>
      <x:c r="H250" s="11"/>
      <x:c r="I250" s="11" t="str"/>
      <x:c r="J250" s="11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</x:row>
    <x:row r="251" ht="19" customHeight="1">
      <x:c r="A251" s="2" t="str">
        <x:v>E =</x:v>
      </x:c>
      <x:c r="B251" s="2"/>
      <x:c r="C251" s="2" t="n">
        <x:f>SUM(C242*D241,E242*F241,G242*H241,I242*J241,C244*D243,E244*F243,G244*H243,I244*J243,C246*D245,E246*F245,G246*H245,I246*J245,C248*D247,E248*F247,G248*H247,I248*J247)</x:f>
        <x:v>0</x:v>
      </x:c>
      <x:c r="D251" s="2"/>
      <x:c r="E251" s="11" t="str">
        <x:v>1 базисных клеток; M + N − 1 = 7</x:v>
      </x:c>
      <x:c r="F251" s="11"/>
      <x:c r="G251" s="11"/>
      <x:c r="H251" s="11"/>
      <x:c r="I251" s="11"/>
      <x:c r="J251" s="11"/>
      <x:c r="K251" s="11"/>
      <x:c r="L251" s="11"/>
      <x:c r="M251" s="2"/>
      <x:c r="N251" s="2"/>
      <x:c r="O251" s="2"/>
      <x:c r="P251" s="2"/>
      <x:c r="Q251" s="2"/>
      <x:c r="R251" s="2"/>
      <x:c r="S251" s="2"/>
      <x:c r="T251" s="2"/>
      <x:c r="U251" s="2"/>
    </x:row>
    <x:row r="252" ht="19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</x:row>
    <x:row r="253" ht="19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</x:row>
    <x:row r="254" ht="19" customHeight="1">
      <x:c r="A254" s="4" t="str">
        <x:v>Назначение X41 = 10</x:v>
      </x:c>
      <x:c r="B254" s="4"/>
      <x:c r="C254" s="4"/>
      <x:c r="D254" s="4"/>
      <x:c r="E254" s="4"/>
      <x:c r="F254" s="4"/>
      <x:c r="G254" s="4"/>
      <x:c r="H254" s="4"/>
      <x:c r="I254" s="4"/>
      <x:c r="J254" s="4"/>
      <x:c r="K254" s="4"/>
      <x:c r="L254" s="4"/>
      <x:c r="M254" s="4"/>
      <x:c r="N254" s="4"/>
      <x:c r="O254" s="4"/>
      <x:c r="P254" s="4"/>
      <x:c r="Q254" s="4"/>
      <x:c r="R254" s="4"/>
      <x:c r="S254" s="4"/>
      <x:c r="T254" s="4"/>
      <x:c r="U254" s="4"/>
    </x:row>
    <x:row r="255" ht="19" customHeight="1">
      <x:c r="A255" s="4"/>
      <x:c r="B255" s="4"/>
      <x:c r="C255" s="4"/>
      <x:c r="D255" s="4"/>
      <x:c r="E255" s="4"/>
      <x:c r="F255" s="4"/>
      <x:c r="G255" s="4"/>
      <x:c r="H255" s="4"/>
      <x:c r="I255" s="4"/>
      <x:c r="J255" s="4"/>
      <x:c r="K255" s="4"/>
      <x:c r="L255" s="4"/>
      <x:c r="M255" s="4"/>
      <x:c r="N255" s="4"/>
      <x:c r="O255" s="4"/>
      <x:c r="P255" s="4"/>
      <x:c r="Q255" s="4"/>
      <x:c r="R255" s="4"/>
      <x:c r="S255" s="4"/>
      <x:c r="T255" s="4"/>
      <x:c r="U255" s="4"/>
    </x:row>
    <x:row r="256" ht="19" customHeight="1">
      <x:c r="A256" s="11" t="str">
        <x:v>Склад</x:v>
      </x:c>
      <x:c r="B256" s="11"/>
      <x:c r="C256" s="11" t="str">
        <x:v>Магазины</x:v>
      </x:c>
      <x:c r="D256" s="11"/>
      <x:c r="E256" s="11"/>
      <x:c r="F256" s="11"/>
      <x:c r="G256" s="11"/>
      <x:c r="H256" s="11"/>
      <x:c r="I256" s="11"/>
      <x:c r="J256" s="11"/>
      <x:c r="K256" s="11" t="str">
        <x:v>Остаток Ai</x:v>
      </x:c>
      <x:c r="L256" s="11" t="str">
        <x:v>Ui</x:v>
      </x:c>
      <x:c r="M256" s="2"/>
      <x:c r="N256" s="4" t="str">
        <x:v>Клетка: c̄ij | Cij
              Xij | Dij</x:v>
      </x:c>
      <x:c r="O256" s="4"/>
      <x:c r="P256" s="4"/>
      <x:c r="Q256" s="4"/>
      <x:c r="R256" s="4"/>
      <x:c r="S256" s="4"/>
      <x:c r="T256" s="4"/>
      <x:c r="U256" s="4"/>
    </x:row>
    <x:row r="257" ht="19" customHeight="1">
      <x:c r="A257" s="11"/>
      <x:c r="B257" s="11"/>
      <x:c r="C257" s="11" t="str">
        <x:v>1</x:v>
      </x:c>
      <x:c r="D257" s="11"/>
      <x:c r="E257" s="11" t="str">
        <x:v>2</x:v>
      </x:c>
      <x:c r="F257" s="11"/>
      <x:c r="G257" s="11" t="str">
        <x:v>3</x:v>
      </x:c>
      <x:c r="H257" s="11"/>
      <x:c r="I257" s="11" t="str">
        <x:v>4</x:v>
      </x:c>
      <x:c r="J257" s="11"/>
      <x:c r="K257" s="11"/>
      <x:c r="L257" s="11"/>
      <x:c r="M257" s="2"/>
      <x:c r="N257" s="4"/>
      <x:c r="O257" s="4"/>
      <x:c r="P257" s="4"/>
      <x:c r="Q257" s="4"/>
      <x:c r="R257" s="4"/>
      <x:c r="S257" s="4"/>
      <x:c r="T257" s="4"/>
      <x:c r="U257" s="4"/>
    </x:row>
    <x:row r="258" ht="19" customHeight="1">
      <x:c r="A258" s="11" t="str">
        <x:v>1</x:v>
      </x:c>
      <x:c r="B258" s="11"/>
      <x:c r="C258" s="14"/>
      <x:c r="D258" s="15" t="n">
        <x:f>C205</x:f>
        <x:v>4</x:v>
      </x:c>
      <x:c r="E258" s="14"/>
      <x:c r="F258" s="15" t="n">
        <x:f>D205</x:f>
        <x:v>9</x:v>
      </x:c>
      <x:c r="G258" s="14"/>
      <x:c r="H258" s="15" t="n">
        <x:f>E205</x:f>
        <x:v>2</x:v>
      </x:c>
      <x:c r="I258" s="14"/>
      <x:c r="J258" s="15" t="n">
        <x:f>F205</x:f>
        <x:v>7</x:v>
      </x:c>
      <x:c r="K258" s="11" t="n">
        <x:f>G205-SUM(C259,E259,G259,I259)</x:f>
        <x:v>40</x:v>
      </x:c>
      <x:c r="L258" s="11" t="str"/>
      <x:c r="M258" s="2"/>
      <x:c r="N258" s="11" t="str">
        <x:v>Назначена поставка X_{4,1} = 10 (Склад 4 (фикт.) → Магазин 1)
Сначала минимальный тариф, затем min(остаток Ai, остаток Bj). Зеленым отмечен базис.</x:v>
      </x:c>
      <x:c r="O258" s="11"/>
      <x:c r="P258" s="11"/>
      <x:c r="Q258" s="11"/>
      <x:c r="R258" s="11"/>
      <x:c r="S258" s="11"/>
      <x:c r="T258" s="11"/>
      <x:c r="U258" s="11"/>
    </x:row>
    <x:row r="259" ht="19" customHeight="1">
      <x:c r="A259" s="11"/>
      <x:c r="B259" s="11"/>
      <x:c r="C259" s="18" t="n">
        <x:f>C242</x:f>
        <x:v>0</x:v>
      </x:c>
      <x:c r="D259" s="17"/>
      <x:c r="E259" s="18" t="n">
        <x:f>E242</x:f>
        <x:v>0</x:v>
      </x:c>
      <x:c r="F259" s="17"/>
      <x:c r="G259" s="18" t="n">
        <x:f>G242</x:f>
        <x:v>0</x:v>
      </x:c>
      <x:c r="H259" s="17"/>
      <x:c r="I259" s="18" t="n">
        <x:f>I242</x:f>
        <x:v>0</x:v>
      </x:c>
      <x:c r="J259" s="17"/>
      <x:c r="K259" s="11"/>
      <x:c r="L259" s="11"/>
      <x:c r="M259" s="2"/>
      <x:c r="N259" s="11"/>
      <x:c r="O259" s="11"/>
      <x:c r="P259" s="11"/>
      <x:c r="Q259" s="11"/>
      <x:c r="R259" s="11"/>
      <x:c r="S259" s="11"/>
      <x:c r="T259" s="11"/>
      <x:c r="U259" s="11"/>
    </x:row>
    <x:row r="260" ht="19" customHeight="1">
      <x:c r="A260" s="11" t="str">
        <x:v>2</x:v>
      </x:c>
      <x:c r="B260" s="11"/>
      <x:c r="C260" s="14"/>
      <x:c r="D260" s="15" t="n">
        <x:f>C206</x:f>
        <x:v>6</x:v>
      </x:c>
      <x:c r="E260" s="20"/>
      <x:c r="F260" s="21" t="n">
        <x:f>D206</x:f>
        <x:v>0</x:v>
      </x:c>
      <x:c r="G260" s="14"/>
      <x:c r="H260" s="15" t="n">
        <x:f>E206</x:f>
        <x:v>3</x:v>
      </x:c>
      <x:c r="I260" s="14"/>
      <x:c r="J260" s="15" t="n">
        <x:f>F206</x:f>
        <x:v>1</x:v>
      </x:c>
      <x:c r="K260" s="11" t="n">
        <x:f>G206-SUM(C261,E261,G261,I261)</x:f>
        <x:v>0</x:v>
      </x:c>
      <x:c r="L260" s="11" t="str"/>
      <x:c r="M260" s="2"/>
      <x:c r="N260" s="11"/>
      <x:c r="O260" s="11"/>
      <x:c r="P260" s="11"/>
      <x:c r="Q260" s="11"/>
      <x:c r="R260" s="11"/>
      <x:c r="S260" s="11"/>
      <x:c r="T260" s="11"/>
      <x:c r="U260" s="11"/>
    </x:row>
    <x:row r="261" ht="19" customHeight="1">
      <x:c r="A261" s="11"/>
      <x:c r="B261" s="11"/>
      <x:c r="C261" s="18" t="n">
        <x:f>C244</x:f>
        <x:v>0</x:v>
      </x:c>
      <x:c r="D261" s="17"/>
      <x:c r="E261" s="24" t="n">
        <x:f>E244</x:f>
        <x:v>20</x:v>
      </x:c>
      <x:c r="F261" s="23"/>
      <x:c r="G261" s="18" t="n">
        <x:f>G244</x:f>
        <x:v>0</x:v>
      </x:c>
      <x:c r="H261" s="17"/>
      <x:c r="I261" s="18" t="n">
        <x:f>I244</x:f>
        <x:v>0</x:v>
      </x:c>
      <x:c r="J261" s="17"/>
      <x:c r="K261" s="11"/>
      <x:c r="L261" s="11"/>
      <x:c r="M261" s="2"/>
      <x:c r="N261" s="11"/>
      <x:c r="O261" s="11"/>
      <x:c r="P261" s="11"/>
      <x:c r="Q261" s="11"/>
      <x:c r="R261" s="11"/>
      <x:c r="S261" s="11"/>
      <x:c r="T261" s="11"/>
      <x:c r="U261" s="11"/>
    </x:row>
    <x:row r="262" ht="19" customHeight="1">
      <x:c r="A262" s="11" t="str">
        <x:v>3</x:v>
      </x:c>
      <x:c r="B262" s="11"/>
      <x:c r="C262" s="14"/>
      <x:c r="D262" s="15" t="n">
        <x:f>C207</x:f>
        <x:v>5</x:v>
      </x:c>
      <x:c r="E262" s="14"/>
      <x:c r="F262" s="15" t="n">
        <x:f>D207</x:f>
        <x:v>4</x:v>
      </x:c>
      <x:c r="G262" s="14"/>
      <x:c r="H262" s="15" t="n">
        <x:f>E207</x:f>
        <x:v>2</x:v>
      </x:c>
      <x:c r="I262" s="14"/>
      <x:c r="J262" s="15" t="n">
        <x:f>F207</x:f>
        <x:v>6</x:v>
      </x:c>
      <x:c r="K262" s="11" t="n">
        <x:f>G207-SUM(C263,E263,G263,I263)</x:f>
        <x:v>30</x:v>
      </x:c>
      <x:c r="L262" s="11" t="str"/>
      <x:c r="M262" s="2"/>
      <x:c r="N262" s="2"/>
      <x:c r="O262" s="2"/>
      <x:c r="P262" s="2"/>
      <x:c r="Q262" s="2"/>
      <x:c r="R262" s="2"/>
      <x:c r="S262" s="2"/>
      <x:c r="T262" s="2"/>
      <x:c r="U262" s="2"/>
    </x:row>
    <x:row r="263" ht="19" customHeight="1">
      <x:c r="A263" s="11"/>
      <x:c r="B263" s="11"/>
      <x:c r="C263" s="18" t="n">
        <x:f>C246</x:f>
        <x:v>0</x:v>
      </x:c>
      <x:c r="D263" s="17"/>
      <x:c r="E263" s="18" t="n">
        <x:f>E246</x:f>
        <x:v>0</x:v>
      </x:c>
      <x:c r="F263" s="17"/>
      <x:c r="G263" s="18" t="n">
        <x:f>G246</x:f>
        <x:v>0</x:v>
      </x:c>
      <x:c r="H263" s="17"/>
      <x:c r="I263" s="18" t="n">
        <x:f>I246</x:f>
        <x:v>0</x:v>
      </x:c>
      <x:c r="J263" s="17"/>
      <x:c r="K263" s="11"/>
      <x:c r="L263" s="11"/>
      <x:c r="M263" s="2"/>
      <x:c r="N263" s="2"/>
      <x:c r="O263" s="2"/>
      <x:c r="P263" s="2"/>
      <x:c r="Q263" s="2"/>
      <x:c r="R263" s="2"/>
      <x:c r="S263" s="2"/>
      <x:c r="T263" s="2"/>
      <x:c r="U263" s="2"/>
    </x:row>
    <x:row r="264" ht="19" customHeight="1">
      <x:c r="A264" s="11" t="str">
        <x:v>4 (фикт.)</x:v>
      </x:c>
      <x:c r="B264" s="11"/>
      <x:c r="C264" s="20"/>
      <x:c r="D264" s="21" t="n">
        <x:f>C208</x:f>
        <x:v>0</x:v>
      </x:c>
      <x:c r="E264" s="14"/>
      <x:c r="F264" s="15" t="n">
        <x:f>D208</x:f>
        <x:v>0</x:v>
      </x:c>
      <x:c r="G264" s="14"/>
      <x:c r="H264" s="15" t="n">
        <x:f>E208</x:f>
        <x:v>0</x:v>
      </x:c>
      <x:c r="I264" s="14"/>
      <x:c r="J264" s="15" t="n">
        <x:f>F208</x:f>
        <x:v>0</x:v>
      </x:c>
      <x:c r="K264" s="11" t="n">
        <x:f>G208-SUM(C265,E265,G265,I265)</x:f>
        <x:v>0</x:v>
      </x:c>
      <x:c r="L264" s="11" t="str"/>
      <x:c r="M264" s="2"/>
      <x:c r="N264" s="2"/>
      <x:c r="O264" s="2"/>
      <x:c r="P264" s="2"/>
      <x:c r="Q264" s="2"/>
      <x:c r="R264" s="2"/>
      <x:c r="S264" s="2"/>
      <x:c r="T264" s="2"/>
      <x:c r="U264" s="2"/>
    </x:row>
    <x:row r="265" ht="19" customHeight="1">
      <x:c r="A265" s="11"/>
      <x:c r="B265" s="11"/>
      <x:c r="C265" s="24" t="n">
        <x:f>MIN(K247,C249)</x:f>
        <x:v>10</x:v>
      </x:c>
      <x:c r="D265" s="23"/>
      <x:c r="E265" s="18" t="n">
        <x:f>E248</x:f>
        <x:v>0</x:v>
      </x:c>
      <x:c r="F265" s="17"/>
      <x:c r="G265" s="18" t="n">
        <x:f>G248</x:f>
        <x:v>0</x:v>
      </x:c>
      <x:c r="H265" s="17"/>
      <x:c r="I265" s="18" t="n">
        <x:f>I248</x:f>
        <x:v>0</x:v>
      </x:c>
      <x:c r="J265" s="17"/>
      <x:c r="K265" s="11"/>
      <x:c r="L265" s="11"/>
      <x:c r="M265" s="2"/>
      <x:c r="N265" s="2"/>
      <x:c r="O265" s="2"/>
      <x:c r="P265" s="2"/>
      <x:c r="Q265" s="2"/>
      <x:c r="R265" s="2"/>
      <x:c r="S265" s="2"/>
      <x:c r="T265" s="2"/>
      <x:c r="U265" s="2"/>
    </x:row>
    <x:row r="266" ht="19" customHeight="1">
      <x:c r="A266" s="11" t="str">
        <x:v>Остаток Bj</x:v>
      </x:c>
      <x:c r="B266" s="11"/>
      <x:c r="C266" s="11" t="n">
        <x:f>C209-SUM(C259,C261,C263,C265)</x:f>
        <x:v>10</x:v>
      </x:c>
      <x:c r="D266" s="11"/>
      <x:c r="E266" s="11" t="n">
        <x:f>D209-SUM(E259,E261,E263,E265)</x:f>
        <x:v>5</x:v>
      </x:c>
      <x:c r="F266" s="11"/>
      <x:c r="G266" s="11" t="n">
        <x:f>E209-SUM(G259,G261,G263,G265)</x:f>
        <x:v>30</x:v>
      </x:c>
      <x:c r="H266" s="11"/>
      <x:c r="I266" s="11" t="n">
        <x:f>F209-SUM(I259,I261,I263,I265)</x:f>
        <x:v>25</x:v>
      </x:c>
      <x:c r="J266" s="11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</x:row>
    <x:row r="267" ht="19" customHeight="1">
      <x:c r="A267" s="11" t="str">
        <x:v>Vj</x:v>
      </x:c>
      <x:c r="B267" s="11"/>
      <x:c r="C267" s="11" t="str"/>
      <x:c r="D267" s="11"/>
      <x:c r="E267" s="11" t="str"/>
      <x:c r="F267" s="11"/>
      <x:c r="G267" s="11" t="str"/>
      <x:c r="H267" s="11"/>
      <x:c r="I267" s="11" t="str"/>
      <x:c r="J267" s="11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</x:row>
    <x:row r="268" ht="19" customHeight="1">
      <x:c r="A268" s="2" t="str">
        <x:v>E =</x:v>
      </x:c>
      <x:c r="B268" s="2"/>
      <x:c r="C268" s="2" t="n">
        <x:f>SUM(C259*D258,E259*F258,G259*H258,I259*J258,C261*D260,E261*F260,G261*H260,I261*J260,C263*D262,E263*F262,G263*H262,I263*J262,C265*D264,E265*F264,G265*H264,I265*J264)</x:f>
        <x:v>0</x:v>
      </x:c>
      <x:c r="D268" s="2"/>
      <x:c r="E268" s="11" t="str">
        <x:v>2 базисных клеток; M + N − 1 = 7</x:v>
      </x:c>
      <x:c r="F268" s="11"/>
      <x:c r="G268" s="11"/>
      <x:c r="H268" s="11"/>
      <x:c r="I268" s="11"/>
      <x:c r="J268" s="11"/>
      <x:c r="K268" s="11"/>
      <x:c r="L268" s="11"/>
      <x:c r="M268" s="2"/>
      <x:c r="N268" s="2"/>
      <x:c r="O268" s="2"/>
      <x:c r="P268" s="2"/>
      <x:c r="Q268" s="2"/>
      <x:c r="R268" s="2"/>
      <x:c r="S268" s="2"/>
      <x:c r="T268" s="2"/>
      <x:c r="U268" s="2"/>
    </x:row>
    <x:row r="269" ht="19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</x:row>
    <x:row r="270" ht="19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</x:row>
    <x:row r="271" ht="19" customHeight="1">
      <x:c r="A271" s="4" t="str">
        <x:v>Назначение X13 = 30</x:v>
      </x:c>
      <x:c r="B271" s="4"/>
      <x:c r="C271" s="4"/>
      <x:c r="D271" s="4"/>
      <x:c r="E271" s="4"/>
      <x:c r="F271" s="4"/>
      <x:c r="G271" s="4"/>
      <x:c r="H271" s="4"/>
      <x:c r="I271" s="4"/>
      <x:c r="J271" s="4"/>
      <x:c r="K271" s="4"/>
      <x:c r="L271" s="4"/>
      <x:c r="M271" s="4"/>
      <x:c r="N271" s="4"/>
      <x:c r="O271" s="4"/>
      <x:c r="P271" s="4"/>
      <x:c r="Q271" s="4"/>
      <x:c r="R271" s="4"/>
      <x:c r="S271" s="4"/>
      <x:c r="T271" s="4"/>
      <x:c r="U271" s="4"/>
    </x:row>
    <x:row r="272" ht="19" customHeight="1">
      <x:c r="A272" s="4"/>
      <x:c r="B272" s="4"/>
      <x:c r="C272" s="4"/>
      <x:c r="D272" s="4"/>
      <x:c r="E272" s="4"/>
      <x:c r="F272" s="4"/>
      <x:c r="G272" s="4"/>
      <x:c r="H272" s="4"/>
      <x:c r="I272" s="4"/>
      <x:c r="J272" s="4"/>
      <x:c r="K272" s="4"/>
      <x:c r="L272" s="4"/>
      <x:c r="M272" s="4"/>
      <x:c r="N272" s="4"/>
      <x:c r="O272" s="4"/>
      <x:c r="P272" s="4"/>
      <x:c r="Q272" s="4"/>
      <x:c r="R272" s="4"/>
      <x:c r="S272" s="4"/>
      <x:c r="T272" s="4"/>
      <x:c r="U272" s="4"/>
    </x:row>
    <x:row r="273" ht="19" customHeight="1">
      <x:c r="A273" s="11" t="str">
        <x:v>Склад</x:v>
      </x:c>
      <x:c r="B273" s="11"/>
      <x:c r="C273" s="11" t="str">
        <x:v>Магазины</x:v>
      </x:c>
      <x:c r="D273" s="11"/>
      <x:c r="E273" s="11"/>
      <x:c r="F273" s="11"/>
      <x:c r="G273" s="11"/>
      <x:c r="H273" s="11"/>
      <x:c r="I273" s="11"/>
      <x:c r="J273" s="11"/>
      <x:c r="K273" s="11" t="str">
        <x:v>Остаток Ai</x:v>
      </x:c>
      <x:c r="L273" s="11" t="str">
        <x:v>Ui</x:v>
      </x:c>
      <x:c r="M273" s="2"/>
      <x:c r="N273" s="4" t="str">
        <x:v>Клетка: c̄ij | Cij
              Xij | Dij</x:v>
      </x:c>
      <x:c r="O273" s="4"/>
      <x:c r="P273" s="4"/>
      <x:c r="Q273" s="4"/>
      <x:c r="R273" s="4"/>
      <x:c r="S273" s="4"/>
      <x:c r="T273" s="4"/>
      <x:c r="U273" s="4"/>
    </x:row>
    <x:row r="274" ht="19" customHeight="1">
      <x:c r="A274" s="11"/>
      <x:c r="B274" s="11"/>
      <x:c r="C274" s="11" t="str">
        <x:v>1</x:v>
      </x:c>
      <x:c r="D274" s="11"/>
      <x:c r="E274" s="11" t="str">
        <x:v>2</x:v>
      </x:c>
      <x:c r="F274" s="11"/>
      <x:c r="G274" s="11" t="str">
        <x:v>3</x:v>
      </x:c>
      <x:c r="H274" s="11"/>
      <x:c r="I274" s="11" t="str">
        <x:v>4</x:v>
      </x:c>
      <x:c r="J274" s="11"/>
      <x:c r="K274" s="11"/>
      <x:c r="L274" s="11"/>
      <x:c r="M274" s="2"/>
      <x:c r="N274" s="4"/>
      <x:c r="O274" s="4"/>
      <x:c r="P274" s="4"/>
      <x:c r="Q274" s="4"/>
      <x:c r="R274" s="4"/>
      <x:c r="S274" s="4"/>
      <x:c r="T274" s="4"/>
      <x:c r="U274" s="4"/>
    </x:row>
    <x:row r="275" ht="19" customHeight="1">
      <x:c r="A275" s="11" t="str">
        <x:v>1</x:v>
      </x:c>
      <x:c r="B275" s="11"/>
      <x:c r="C275" s="14"/>
      <x:c r="D275" s="15" t="n">
        <x:f>C205</x:f>
        <x:v>4</x:v>
      </x:c>
      <x:c r="E275" s="14"/>
      <x:c r="F275" s="15" t="n">
        <x:f>D205</x:f>
        <x:v>9</x:v>
      </x:c>
      <x:c r="G275" s="20"/>
      <x:c r="H275" s="21" t="n">
        <x:f>E205</x:f>
        <x:v>2</x:v>
      </x:c>
      <x:c r="I275" s="14"/>
      <x:c r="J275" s="15" t="n">
        <x:f>F205</x:f>
        <x:v>7</x:v>
      </x:c>
      <x:c r="K275" s="11" t="n">
        <x:f>G205-SUM(C276,E276,G276,I276)</x:f>
        <x:v>10</x:v>
      </x:c>
      <x:c r="L275" s="11" t="str"/>
      <x:c r="M275" s="2"/>
      <x:c r="N275" s="11" t="str">
        <x:v>Назначена поставка X_{1,3} = 30 (Склад 1 → Магазин 3)
Сначала минимальный тариф, затем min(остаток Ai, остаток Bj). Зеленым отмечен базис.</x:v>
      </x:c>
      <x:c r="O275" s="11"/>
      <x:c r="P275" s="11"/>
      <x:c r="Q275" s="11"/>
      <x:c r="R275" s="11"/>
      <x:c r="S275" s="11"/>
      <x:c r="T275" s="11"/>
      <x:c r="U275" s="11"/>
    </x:row>
    <x:row r="276" ht="19" customHeight="1">
      <x:c r="A276" s="11"/>
      <x:c r="B276" s="11"/>
      <x:c r="C276" s="18" t="n">
        <x:f>C259</x:f>
        <x:v>0</x:v>
      </x:c>
      <x:c r="D276" s="17"/>
      <x:c r="E276" s="18" t="n">
        <x:f>E259</x:f>
        <x:v>0</x:v>
      </x:c>
      <x:c r="F276" s="17"/>
      <x:c r="G276" s="24" t="n">
        <x:f>MIN(K258,G266)</x:f>
        <x:v>30</x:v>
      </x:c>
      <x:c r="H276" s="23"/>
      <x:c r="I276" s="18" t="n">
        <x:f>I259</x:f>
        <x:v>0</x:v>
      </x:c>
      <x:c r="J276" s="17"/>
      <x:c r="K276" s="11"/>
      <x:c r="L276" s="11"/>
      <x:c r="M276" s="2"/>
      <x:c r="N276" s="11"/>
      <x:c r="O276" s="11"/>
      <x:c r="P276" s="11"/>
      <x:c r="Q276" s="11"/>
      <x:c r="R276" s="11"/>
      <x:c r="S276" s="11"/>
      <x:c r="T276" s="11"/>
      <x:c r="U276" s="11"/>
    </x:row>
    <x:row r="277" ht="19" customHeight="1">
      <x:c r="A277" s="11" t="str">
        <x:v>2</x:v>
      </x:c>
      <x:c r="B277" s="11"/>
      <x:c r="C277" s="14"/>
      <x:c r="D277" s="15" t="n">
        <x:f>C206</x:f>
        <x:v>6</x:v>
      </x:c>
      <x:c r="E277" s="20"/>
      <x:c r="F277" s="21" t="n">
        <x:f>D206</x:f>
        <x:v>0</x:v>
      </x:c>
      <x:c r="G277" s="14"/>
      <x:c r="H277" s="15" t="n">
        <x:f>E206</x:f>
        <x:v>3</x:v>
      </x:c>
      <x:c r="I277" s="14"/>
      <x:c r="J277" s="15" t="n">
        <x:f>F206</x:f>
        <x:v>1</x:v>
      </x:c>
      <x:c r="K277" s="11" t="n">
        <x:f>G206-SUM(C278,E278,G278,I278)</x:f>
        <x:v>0</x:v>
      </x:c>
      <x:c r="L277" s="11" t="str"/>
      <x:c r="M277" s="2"/>
      <x:c r="N277" s="11"/>
      <x:c r="O277" s="11"/>
      <x:c r="P277" s="11"/>
      <x:c r="Q277" s="11"/>
      <x:c r="R277" s="11"/>
      <x:c r="S277" s="11"/>
      <x:c r="T277" s="11"/>
      <x:c r="U277" s="11"/>
    </x:row>
    <x:row r="278" ht="19" customHeight="1">
      <x:c r="A278" s="11"/>
      <x:c r="B278" s="11"/>
      <x:c r="C278" s="18" t="n">
        <x:f>C261</x:f>
        <x:v>0</x:v>
      </x:c>
      <x:c r="D278" s="17"/>
      <x:c r="E278" s="24" t="n">
        <x:f>E261</x:f>
        <x:v>20</x:v>
      </x:c>
      <x:c r="F278" s="23"/>
      <x:c r="G278" s="18" t="n">
        <x:f>G261</x:f>
        <x:v>0</x:v>
      </x:c>
      <x:c r="H278" s="17"/>
      <x:c r="I278" s="18" t="n">
        <x:f>I261</x:f>
        <x:v>0</x:v>
      </x:c>
      <x:c r="J278" s="17"/>
      <x:c r="K278" s="11"/>
      <x:c r="L278" s="11"/>
      <x:c r="M278" s="2"/>
      <x:c r="N278" s="11"/>
      <x:c r="O278" s="11"/>
      <x:c r="P278" s="11"/>
      <x:c r="Q278" s="11"/>
      <x:c r="R278" s="11"/>
      <x:c r="S278" s="11"/>
      <x:c r="T278" s="11"/>
      <x:c r="U278" s="11"/>
    </x:row>
    <x:row r="279" ht="19" customHeight="1">
      <x:c r="A279" s="11" t="str">
        <x:v>3</x:v>
      </x:c>
      <x:c r="B279" s="11"/>
      <x:c r="C279" s="14"/>
      <x:c r="D279" s="15" t="n">
        <x:f>C207</x:f>
        <x:v>5</x:v>
      </x:c>
      <x:c r="E279" s="14"/>
      <x:c r="F279" s="15" t="n">
        <x:f>D207</x:f>
        <x:v>4</x:v>
      </x:c>
      <x:c r="G279" s="14"/>
      <x:c r="H279" s="15" t="n">
        <x:f>E207</x:f>
        <x:v>2</x:v>
      </x:c>
      <x:c r="I279" s="14"/>
      <x:c r="J279" s="15" t="n">
        <x:f>F207</x:f>
        <x:v>6</x:v>
      </x:c>
      <x:c r="K279" s="11" t="n">
        <x:f>G207-SUM(C280,E280,G280,I280)</x:f>
        <x:v>30</x:v>
      </x:c>
      <x:c r="L279" s="11" t="str"/>
      <x:c r="M279" s="2"/>
      <x:c r="N279" s="2"/>
      <x:c r="O279" s="2"/>
      <x:c r="P279" s="2"/>
      <x:c r="Q279" s="2"/>
      <x:c r="R279" s="2"/>
      <x:c r="S279" s="2"/>
      <x:c r="T279" s="2"/>
      <x:c r="U279" s="2"/>
    </x:row>
    <x:row r="280" ht="19" customHeight="1">
      <x:c r="A280" s="11"/>
      <x:c r="B280" s="11"/>
      <x:c r="C280" s="18" t="n">
        <x:f>C263</x:f>
        <x:v>0</x:v>
      </x:c>
      <x:c r="D280" s="17"/>
      <x:c r="E280" s="18" t="n">
        <x:f>E263</x:f>
        <x:v>0</x:v>
      </x:c>
      <x:c r="F280" s="17"/>
      <x:c r="G280" s="18" t="n">
        <x:f>G263</x:f>
        <x:v>0</x:v>
      </x:c>
      <x:c r="H280" s="17"/>
      <x:c r="I280" s="18" t="n">
        <x:f>I263</x:f>
        <x:v>0</x:v>
      </x:c>
      <x:c r="J280" s="17"/>
      <x:c r="K280" s="11"/>
      <x:c r="L280" s="11"/>
      <x:c r="M280" s="2"/>
      <x:c r="N280" s="2"/>
      <x:c r="O280" s="2"/>
      <x:c r="P280" s="2"/>
      <x:c r="Q280" s="2"/>
      <x:c r="R280" s="2"/>
      <x:c r="S280" s="2"/>
      <x:c r="T280" s="2"/>
      <x:c r="U280" s="2"/>
    </x:row>
    <x:row r="281" ht="19" customHeight="1">
      <x:c r="A281" s="11" t="str">
        <x:v>4 (фикт.)</x:v>
      </x:c>
      <x:c r="B281" s="11"/>
      <x:c r="C281" s="20"/>
      <x:c r="D281" s="21" t="n">
        <x:f>C208</x:f>
        <x:v>0</x:v>
      </x:c>
      <x:c r="E281" s="14"/>
      <x:c r="F281" s="15" t="n">
        <x:f>D208</x:f>
        <x:v>0</x:v>
      </x:c>
      <x:c r="G281" s="14"/>
      <x:c r="H281" s="15" t="n">
        <x:f>E208</x:f>
        <x:v>0</x:v>
      </x:c>
      <x:c r="I281" s="14"/>
      <x:c r="J281" s="15" t="n">
        <x:f>F208</x:f>
        <x:v>0</x:v>
      </x:c>
      <x:c r="K281" s="11" t="n">
        <x:f>G208-SUM(C282,E282,G282,I282)</x:f>
        <x:v>0</x:v>
      </x:c>
      <x:c r="L281" s="11" t="str"/>
      <x:c r="M281" s="2"/>
      <x:c r="N281" s="2"/>
      <x:c r="O281" s="2"/>
      <x:c r="P281" s="2"/>
      <x:c r="Q281" s="2"/>
      <x:c r="R281" s="2"/>
      <x:c r="S281" s="2"/>
      <x:c r="T281" s="2"/>
      <x:c r="U281" s="2"/>
    </x:row>
    <x:row r="282" ht="19" customHeight="1">
      <x:c r="A282" s="11"/>
      <x:c r="B282" s="11"/>
      <x:c r="C282" s="24" t="n">
        <x:f>C265</x:f>
        <x:v>10</x:v>
      </x:c>
      <x:c r="D282" s="23"/>
      <x:c r="E282" s="18" t="n">
        <x:f>E265</x:f>
        <x:v>0</x:v>
      </x:c>
      <x:c r="F282" s="17"/>
      <x:c r="G282" s="18" t="n">
        <x:f>G265</x:f>
        <x:v>0</x:v>
      </x:c>
      <x:c r="H282" s="17"/>
      <x:c r="I282" s="18" t="n">
        <x:f>I265</x:f>
        <x:v>0</x:v>
      </x:c>
      <x:c r="J282" s="17"/>
      <x:c r="K282" s="11"/>
      <x:c r="L282" s="11"/>
      <x:c r="M282" s="2"/>
      <x:c r="N282" s="2"/>
      <x:c r="O282" s="2"/>
      <x:c r="P282" s="2"/>
      <x:c r="Q282" s="2"/>
      <x:c r="R282" s="2"/>
      <x:c r="S282" s="2"/>
      <x:c r="T282" s="2"/>
      <x:c r="U282" s="2"/>
    </x:row>
    <x:row r="283" ht="19" customHeight="1">
      <x:c r="A283" s="11" t="str">
        <x:v>Остаток Bj</x:v>
      </x:c>
      <x:c r="B283" s="11"/>
      <x:c r="C283" s="11" t="n">
        <x:f>C209-SUM(C276,C278,C280,C282)</x:f>
        <x:v>10</x:v>
      </x:c>
      <x:c r="D283" s="11"/>
      <x:c r="E283" s="11" t="n">
        <x:f>D209-SUM(E276,E278,E280,E282)</x:f>
        <x:v>5</x:v>
      </x:c>
      <x:c r="F283" s="11"/>
      <x:c r="G283" s="11" t="n">
        <x:f>E209-SUM(G276,G278,G280,G282)</x:f>
        <x:v>0</x:v>
      </x:c>
      <x:c r="H283" s="11"/>
      <x:c r="I283" s="11" t="n">
        <x:f>F209-SUM(I276,I278,I280,I282)</x:f>
        <x:v>25</x:v>
      </x:c>
      <x:c r="J283" s="11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</x:row>
    <x:row r="284" ht="19" customHeight="1">
      <x:c r="A284" s="11" t="str">
        <x:v>Vj</x:v>
      </x:c>
      <x:c r="B284" s="11"/>
      <x:c r="C284" s="11" t="str"/>
      <x:c r="D284" s="11"/>
      <x:c r="E284" s="11" t="str"/>
      <x:c r="F284" s="11"/>
      <x:c r="G284" s="11" t="str"/>
      <x:c r="H284" s="11"/>
      <x:c r="I284" s="11" t="str"/>
      <x:c r="J284" s="11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</x:row>
    <x:row r="285" ht="19" customHeight="1">
      <x:c r="A285" s="2" t="str">
        <x:v>E =</x:v>
      </x:c>
      <x:c r="B285" s="2"/>
      <x:c r="C285" s="2" t="n">
        <x:f>SUM(C276*D275,E276*F275,G276*H275,I276*J275,C278*D277,E278*F277,G278*H277,I278*J277,C280*D279,E280*F279,G280*H279,I280*J279,C282*D281,E282*F281,G282*H281,I282*J281)</x:f>
        <x:v>60</x:v>
      </x:c>
      <x:c r="D285" s="2"/>
      <x:c r="E285" s="11" t="str">
        <x:v>3 базисных клеток; M + N − 1 = 7</x:v>
      </x:c>
      <x:c r="F285" s="11"/>
      <x:c r="G285" s="11"/>
      <x:c r="H285" s="11"/>
      <x:c r="I285" s="11"/>
      <x:c r="J285" s="11"/>
      <x:c r="K285" s="11"/>
      <x:c r="L285" s="11"/>
      <x:c r="M285" s="2"/>
      <x:c r="N285" s="2"/>
      <x:c r="O285" s="2"/>
      <x:c r="P285" s="2"/>
      <x:c r="Q285" s="2"/>
      <x:c r="R285" s="2"/>
      <x:c r="S285" s="2"/>
      <x:c r="T285" s="2"/>
      <x:c r="U285" s="2"/>
    </x:row>
    <x:row r="286" ht="19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</x:row>
    <x:row r="287" ht="19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</x:row>
    <x:row r="288" ht="19" customHeight="1">
      <x:c r="A288" s="4" t="str">
        <x:v>Назначение X11 = 10</x:v>
      </x:c>
      <x:c r="B288" s="4"/>
      <x:c r="C288" s="4"/>
      <x:c r="D288" s="4"/>
      <x:c r="E288" s="4"/>
      <x:c r="F288" s="4"/>
      <x:c r="G288" s="4"/>
      <x:c r="H288" s="4"/>
      <x:c r="I288" s="4"/>
      <x:c r="J288" s="4"/>
      <x:c r="K288" s="4"/>
      <x:c r="L288" s="4"/>
      <x:c r="M288" s="4"/>
      <x:c r="N288" s="4"/>
      <x:c r="O288" s="4"/>
      <x:c r="P288" s="4"/>
      <x:c r="Q288" s="4"/>
      <x:c r="R288" s="4"/>
      <x:c r="S288" s="4"/>
      <x:c r="T288" s="4"/>
      <x:c r="U288" s="4"/>
    </x:row>
    <x:row r="289" ht="19" customHeight="1">
      <x:c r="A289" s="4"/>
      <x:c r="B289" s="4"/>
      <x:c r="C289" s="4"/>
      <x:c r="D289" s="4"/>
      <x:c r="E289" s="4"/>
      <x:c r="F289" s="4"/>
      <x:c r="G289" s="4"/>
      <x:c r="H289" s="4"/>
      <x:c r="I289" s="4"/>
      <x:c r="J289" s="4"/>
      <x:c r="K289" s="4"/>
      <x:c r="L289" s="4"/>
      <x:c r="M289" s="4"/>
      <x:c r="N289" s="4"/>
      <x:c r="O289" s="4"/>
      <x:c r="P289" s="4"/>
      <x:c r="Q289" s="4"/>
      <x:c r="R289" s="4"/>
      <x:c r="S289" s="4"/>
      <x:c r="T289" s="4"/>
      <x:c r="U289" s="4"/>
    </x:row>
    <x:row r="290" ht="19" customHeight="1">
      <x:c r="A290" s="11" t="str">
        <x:v>Склад</x:v>
      </x:c>
      <x:c r="B290" s="11"/>
      <x:c r="C290" s="11" t="str">
        <x:v>Магазины</x:v>
      </x:c>
      <x:c r="D290" s="11"/>
      <x:c r="E290" s="11"/>
      <x:c r="F290" s="11"/>
      <x:c r="G290" s="11"/>
      <x:c r="H290" s="11"/>
      <x:c r="I290" s="11"/>
      <x:c r="J290" s="11"/>
      <x:c r="K290" s="11" t="str">
        <x:v>Остаток Ai</x:v>
      </x:c>
      <x:c r="L290" s="11" t="str">
        <x:v>Ui</x:v>
      </x:c>
      <x:c r="M290" s="2"/>
      <x:c r="N290" s="4" t="str">
        <x:v>Клетка: c̄ij | Cij
              Xij | Dij</x:v>
      </x:c>
      <x:c r="O290" s="4"/>
      <x:c r="P290" s="4"/>
      <x:c r="Q290" s="4"/>
      <x:c r="R290" s="4"/>
      <x:c r="S290" s="4"/>
      <x:c r="T290" s="4"/>
      <x:c r="U290" s="4"/>
    </x:row>
    <x:row r="291" ht="19" customHeight="1">
      <x:c r="A291" s="11"/>
      <x:c r="B291" s="11"/>
      <x:c r="C291" s="11" t="str">
        <x:v>1</x:v>
      </x:c>
      <x:c r="D291" s="11"/>
      <x:c r="E291" s="11" t="str">
        <x:v>2</x:v>
      </x:c>
      <x:c r="F291" s="11"/>
      <x:c r="G291" s="11" t="str">
        <x:v>3</x:v>
      </x:c>
      <x:c r="H291" s="11"/>
      <x:c r="I291" s="11" t="str">
        <x:v>4</x:v>
      </x:c>
      <x:c r="J291" s="11"/>
      <x:c r="K291" s="11"/>
      <x:c r="L291" s="11"/>
      <x:c r="M291" s="2"/>
      <x:c r="N291" s="4"/>
      <x:c r="O291" s="4"/>
      <x:c r="P291" s="4"/>
      <x:c r="Q291" s="4"/>
      <x:c r="R291" s="4"/>
      <x:c r="S291" s="4"/>
      <x:c r="T291" s="4"/>
      <x:c r="U291" s="4"/>
    </x:row>
    <x:row r="292" ht="19" customHeight="1">
      <x:c r="A292" s="11" t="str">
        <x:v>1</x:v>
      </x:c>
      <x:c r="B292" s="11"/>
      <x:c r="C292" s="20"/>
      <x:c r="D292" s="21" t="n">
        <x:f>C205</x:f>
        <x:v>4</x:v>
      </x:c>
      <x:c r="E292" s="14"/>
      <x:c r="F292" s="15" t="n">
        <x:f>D205</x:f>
        <x:v>9</x:v>
      </x:c>
      <x:c r="G292" s="20"/>
      <x:c r="H292" s="21" t="n">
        <x:f>E205</x:f>
        <x:v>2</x:v>
      </x:c>
      <x:c r="I292" s="14"/>
      <x:c r="J292" s="15" t="n">
        <x:f>F205</x:f>
        <x:v>7</x:v>
      </x:c>
      <x:c r="K292" s="11" t="n">
        <x:f>G205-SUM(C293,E293,G293,I293)</x:f>
        <x:v>0</x:v>
      </x:c>
      <x:c r="L292" s="11" t="str"/>
      <x:c r="M292" s="2"/>
      <x:c r="N292" s="11" t="str">
        <x:v>Назначена поставка X_{1,1} = 10 (Склад 1 → Магазин 1)
Сначала минимальный тариф, затем min(остаток Ai, остаток Bj). Зеленым отмечен базис.</x:v>
      </x:c>
      <x:c r="O292" s="11"/>
      <x:c r="P292" s="11"/>
      <x:c r="Q292" s="11"/>
      <x:c r="R292" s="11"/>
      <x:c r="S292" s="11"/>
      <x:c r="T292" s="11"/>
      <x:c r="U292" s="11"/>
    </x:row>
    <x:row r="293" ht="19" customHeight="1">
      <x:c r="A293" s="11"/>
      <x:c r="B293" s="11"/>
      <x:c r="C293" s="24" t="n">
        <x:f>MIN(K275,C283)</x:f>
        <x:v>10</x:v>
      </x:c>
      <x:c r="D293" s="23"/>
      <x:c r="E293" s="18" t="n">
        <x:f>E276</x:f>
        <x:v>0</x:v>
      </x:c>
      <x:c r="F293" s="17"/>
      <x:c r="G293" s="24" t="n">
        <x:f>G276</x:f>
        <x:v>30</x:v>
      </x:c>
      <x:c r="H293" s="23"/>
      <x:c r="I293" s="18" t="n">
        <x:f>I276</x:f>
        <x:v>0</x:v>
      </x:c>
      <x:c r="J293" s="17"/>
      <x:c r="K293" s="11"/>
      <x:c r="L293" s="11"/>
      <x:c r="M293" s="2"/>
      <x:c r="N293" s="11"/>
      <x:c r="O293" s="11"/>
      <x:c r="P293" s="11"/>
      <x:c r="Q293" s="11"/>
      <x:c r="R293" s="11"/>
      <x:c r="S293" s="11"/>
      <x:c r="T293" s="11"/>
      <x:c r="U293" s="11"/>
    </x:row>
    <x:row r="294" ht="19" customHeight="1">
      <x:c r="A294" s="11" t="str">
        <x:v>2</x:v>
      </x:c>
      <x:c r="B294" s="11"/>
      <x:c r="C294" s="14"/>
      <x:c r="D294" s="15" t="n">
        <x:f>C206</x:f>
        <x:v>6</x:v>
      </x:c>
      <x:c r="E294" s="20"/>
      <x:c r="F294" s="21" t="n">
        <x:f>D206</x:f>
        <x:v>0</x:v>
      </x:c>
      <x:c r="G294" s="14"/>
      <x:c r="H294" s="15" t="n">
        <x:f>E206</x:f>
        <x:v>3</x:v>
      </x:c>
      <x:c r="I294" s="14"/>
      <x:c r="J294" s="15" t="n">
        <x:f>F206</x:f>
        <x:v>1</x:v>
      </x:c>
      <x:c r="K294" s="11" t="n">
        <x:f>G206-SUM(C295,E295,G295,I295)</x:f>
        <x:v>0</x:v>
      </x:c>
      <x:c r="L294" s="11" t="str"/>
      <x:c r="M294" s="2"/>
      <x:c r="N294" s="11"/>
      <x:c r="O294" s="11"/>
      <x:c r="P294" s="11"/>
      <x:c r="Q294" s="11"/>
      <x:c r="R294" s="11"/>
      <x:c r="S294" s="11"/>
      <x:c r="T294" s="11"/>
      <x:c r="U294" s="11"/>
    </x:row>
    <x:row r="295" ht="19" customHeight="1">
      <x:c r="A295" s="11"/>
      <x:c r="B295" s="11"/>
      <x:c r="C295" s="18" t="n">
        <x:f>C278</x:f>
        <x:v>0</x:v>
      </x:c>
      <x:c r="D295" s="17"/>
      <x:c r="E295" s="24" t="n">
        <x:f>E278</x:f>
        <x:v>20</x:v>
      </x:c>
      <x:c r="F295" s="23"/>
      <x:c r="G295" s="18" t="n">
        <x:f>G278</x:f>
        <x:v>0</x:v>
      </x:c>
      <x:c r="H295" s="17"/>
      <x:c r="I295" s="18" t="n">
        <x:f>I278</x:f>
        <x:v>0</x:v>
      </x:c>
      <x:c r="J295" s="17"/>
      <x:c r="K295" s="11"/>
      <x:c r="L295" s="11"/>
      <x:c r="M295" s="2"/>
      <x:c r="N295" s="11"/>
      <x:c r="O295" s="11"/>
      <x:c r="P295" s="11"/>
      <x:c r="Q295" s="11"/>
      <x:c r="R295" s="11"/>
      <x:c r="S295" s="11"/>
      <x:c r="T295" s="11"/>
      <x:c r="U295" s="11"/>
    </x:row>
    <x:row r="296" ht="19" customHeight="1">
      <x:c r="A296" s="11" t="str">
        <x:v>3</x:v>
      </x:c>
      <x:c r="B296" s="11"/>
      <x:c r="C296" s="14"/>
      <x:c r="D296" s="15" t="n">
        <x:f>C207</x:f>
        <x:v>5</x:v>
      </x:c>
      <x:c r="E296" s="14"/>
      <x:c r="F296" s="15" t="n">
        <x:f>D207</x:f>
        <x:v>4</x:v>
      </x:c>
      <x:c r="G296" s="14"/>
      <x:c r="H296" s="15" t="n">
        <x:f>E207</x:f>
        <x:v>2</x:v>
      </x:c>
      <x:c r="I296" s="14"/>
      <x:c r="J296" s="15" t="n">
        <x:f>F207</x:f>
        <x:v>6</x:v>
      </x:c>
      <x:c r="K296" s="11" t="n">
        <x:f>G207-SUM(C297,E297,G297,I297)</x:f>
        <x:v>30</x:v>
      </x:c>
      <x:c r="L296" s="11" t="str"/>
      <x:c r="M296" s="2"/>
      <x:c r="N296" s="2"/>
      <x:c r="O296" s="2"/>
      <x:c r="P296" s="2"/>
      <x:c r="Q296" s="2"/>
      <x:c r="R296" s="2"/>
      <x:c r="S296" s="2"/>
      <x:c r="T296" s="2"/>
      <x:c r="U296" s="2"/>
    </x:row>
    <x:row r="297" ht="19" customHeight="1">
      <x:c r="A297" s="11"/>
      <x:c r="B297" s="11"/>
      <x:c r="C297" s="18" t="n">
        <x:f>C280</x:f>
        <x:v>0</x:v>
      </x:c>
      <x:c r="D297" s="17"/>
      <x:c r="E297" s="18" t="n">
        <x:f>E280</x:f>
        <x:v>0</x:v>
      </x:c>
      <x:c r="F297" s="17"/>
      <x:c r="G297" s="18" t="n">
        <x:f>G280</x:f>
        <x:v>0</x:v>
      </x:c>
      <x:c r="H297" s="17"/>
      <x:c r="I297" s="18" t="n">
        <x:f>I280</x:f>
        <x:v>0</x:v>
      </x:c>
      <x:c r="J297" s="17"/>
      <x:c r="K297" s="11"/>
      <x:c r="L297" s="11"/>
      <x:c r="M297" s="2"/>
      <x:c r="N297" s="2"/>
      <x:c r="O297" s="2"/>
      <x:c r="P297" s="2"/>
      <x:c r="Q297" s="2"/>
      <x:c r="R297" s="2"/>
      <x:c r="S297" s="2"/>
      <x:c r="T297" s="2"/>
      <x:c r="U297" s="2"/>
    </x:row>
    <x:row r="298" ht="19" customHeight="1">
      <x:c r="A298" s="11" t="str">
        <x:v>4 (фикт.)</x:v>
      </x:c>
      <x:c r="B298" s="11"/>
      <x:c r="C298" s="20"/>
      <x:c r="D298" s="21" t="n">
        <x:f>C208</x:f>
        <x:v>0</x:v>
      </x:c>
      <x:c r="E298" s="14"/>
      <x:c r="F298" s="15" t="n">
        <x:f>D208</x:f>
        <x:v>0</x:v>
      </x:c>
      <x:c r="G298" s="14"/>
      <x:c r="H298" s="15" t="n">
        <x:f>E208</x:f>
        <x:v>0</x:v>
      </x:c>
      <x:c r="I298" s="14"/>
      <x:c r="J298" s="15" t="n">
        <x:f>F208</x:f>
        <x:v>0</x:v>
      </x:c>
      <x:c r="K298" s="11" t="n">
        <x:f>G208-SUM(C299,E299,G299,I299)</x:f>
        <x:v>0</x:v>
      </x:c>
      <x:c r="L298" s="11" t="str"/>
      <x:c r="M298" s="2"/>
      <x:c r="N298" s="2"/>
      <x:c r="O298" s="2"/>
      <x:c r="P298" s="2"/>
      <x:c r="Q298" s="2"/>
      <x:c r="R298" s="2"/>
      <x:c r="S298" s="2"/>
      <x:c r="T298" s="2"/>
      <x:c r="U298" s="2"/>
    </x:row>
    <x:row r="299" ht="19" customHeight="1">
      <x:c r="A299" s="11"/>
      <x:c r="B299" s="11"/>
      <x:c r="C299" s="24" t="n">
        <x:f>C282</x:f>
        <x:v>10</x:v>
      </x:c>
      <x:c r="D299" s="23"/>
      <x:c r="E299" s="18" t="n">
        <x:f>E282</x:f>
        <x:v>0</x:v>
      </x:c>
      <x:c r="F299" s="17"/>
      <x:c r="G299" s="18" t="n">
        <x:f>G282</x:f>
        <x:v>0</x:v>
      </x:c>
      <x:c r="H299" s="17"/>
      <x:c r="I299" s="18" t="n">
        <x:f>I282</x:f>
        <x:v>0</x:v>
      </x:c>
      <x:c r="J299" s="17"/>
      <x:c r="K299" s="11"/>
      <x:c r="L299" s="11"/>
      <x:c r="M299" s="2"/>
      <x:c r="N299" s="2"/>
      <x:c r="O299" s="2"/>
      <x:c r="P299" s="2"/>
      <x:c r="Q299" s="2"/>
      <x:c r="R299" s="2"/>
      <x:c r="S299" s="2"/>
      <x:c r="T299" s="2"/>
      <x:c r="U299" s="2"/>
    </x:row>
    <x:row r="300" ht="19" customHeight="1">
      <x:c r="A300" s="11" t="str">
        <x:v>Остаток Bj</x:v>
      </x:c>
      <x:c r="B300" s="11"/>
      <x:c r="C300" s="11" t="n">
        <x:f>C209-SUM(C293,C295,C297,C299)</x:f>
        <x:v>0</x:v>
      </x:c>
      <x:c r="D300" s="11"/>
      <x:c r="E300" s="11" t="n">
        <x:f>D209-SUM(E293,E295,E297,E299)</x:f>
        <x:v>5</x:v>
      </x:c>
      <x:c r="F300" s="11"/>
      <x:c r="G300" s="11" t="n">
        <x:f>E209-SUM(G293,G295,G297,G299)</x:f>
        <x:v>0</x:v>
      </x:c>
      <x:c r="H300" s="11"/>
      <x:c r="I300" s="11" t="n">
        <x:f>F209-SUM(I293,I295,I297,I299)</x:f>
        <x:v>25</x:v>
      </x:c>
      <x:c r="J300" s="11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</x:row>
    <x:row r="301" ht="19" customHeight="1">
      <x:c r="A301" s="11" t="str">
        <x:v>Vj</x:v>
      </x:c>
      <x:c r="B301" s="11"/>
      <x:c r="C301" s="11" t="str"/>
      <x:c r="D301" s="11"/>
      <x:c r="E301" s="11" t="str"/>
      <x:c r="F301" s="11"/>
      <x:c r="G301" s="11" t="str"/>
      <x:c r="H301" s="11"/>
      <x:c r="I301" s="11" t="str"/>
      <x:c r="J301" s="11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</x:row>
    <x:row r="302" ht="19" customHeight="1">
      <x:c r="A302" s="2" t="str">
        <x:v>E =</x:v>
      </x:c>
      <x:c r="B302" s="2"/>
      <x:c r="C302" s="2" t="n">
        <x:f>SUM(C293*D292,E293*F292,G293*H292,I293*J292,C295*D294,E295*F294,G295*H294,I295*J294,C297*D296,E297*F296,G297*H296,I297*J296,C299*D298,E299*F298,G299*H298,I299*J298)</x:f>
        <x:v>100</x:v>
      </x:c>
      <x:c r="D302" s="2"/>
      <x:c r="E302" s="11" t="str">
        <x:v>4 базисных клеток; M + N − 1 = 7</x:v>
      </x:c>
      <x:c r="F302" s="11"/>
      <x:c r="G302" s="11"/>
      <x:c r="H302" s="11"/>
      <x:c r="I302" s="11"/>
      <x:c r="J302" s="11"/>
      <x:c r="K302" s="11"/>
      <x:c r="L302" s="11"/>
      <x:c r="M302" s="2"/>
      <x:c r="N302" s="2"/>
      <x:c r="O302" s="2"/>
      <x:c r="P302" s="2"/>
      <x:c r="Q302" s="2"/>
      <x:c r="R302" s="2"/>
      <x:c r="S302" s="2"/>
      <x:c r="T302" s="2"/>
      <x:c r="U302" s="2"/>
    </x:row>
    <x:row r="303" ht="19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</x:row>
    <x:row r="304" ht="19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</x:row>
    <x:row r="305" ht="19" customHeight="1">
      <x:c r="A305" s="4" t="str">
        <x:v>Назначение X32 = 5</x:v>
      </x:c>
      <x:c r="B305" s="4"/>
      <x:c r="C305" s="4"/>
      <x:c r="D305" s="4"/>
      <x:c r="E305" s="4"/>
      <x:c r="F305" s="4"/>
      <x:c r="G305" s="4"/>
      <x:c r="H305" s="4"/>
      <x:c r="I305" s="4"/>
      <x:c r="J305" s="4"/>
      <x:c r="K305" s="4"/>
      <x:c r="L305" s="4"/>
      <x:c r="M305" s="4"/>
      <x:c r="N305" s="4"/>
      <x:c r="O305" s="4"/>
      <x:c r="P305" s="4"/>
      <x:c r="Q305" s="4"/>
      <x:c r="R305" s="4"/>
      <x:c r="S305" s="4"/>
      <x:c r="T305" s="4"/>
      <x:c r="U305" s="4"/>
    </x:row>
    <x:row r="306" ht="19" customHeight="1">
      <x:c r="A306" s="4"/>
      <x:c r="B306" s="4"/>
      <x:c r="C306" s="4"/>
      <x:c r="D306" s="4"/>
      <x:c r="E306" s="4"/>
      <x:c r="F306" s="4"/>
      <x:c r="G306" s="4"/>
      <x:c r="H306" s="4"/>
      <x:c r="I306" s="4"/>
      <x:c r="J306" s="4"/>
      <x:c r="K306" s="4"/>
      <x:c r="L306" s="4"/>
      <x:c r="M306" s="4"/>
      <x:c r="N306" s="4"/>
      <x:c r="O306" s="4"/>
      <x:c r="P306" s="4"/>
      <x:c r="Q306" s="4"/>
      <x:c r="R306" s="4"/>
      <x:c r="S306" s="4"/>
      <x:c r="T306" s="4"/>
      <x:c r="U306" s="4"/>
    </x:row>
    <x:row r="307" ht="19" customHeight="1">
      <x:c r="A307" s="11" t="str">
        <x:v>Склад</x:v>
      </x:c>
      <x:c r="B307" s="11"/>
      <x:c r="C307" s="11" t="str">
        <x:v>Магазины</x:v>
      </x:c>
      <x:c r="D307" s="11"/>
      <x:c r="E307" s="11"/>
      <x:c r="F307" s="11"/>
      <x:c r="G307" s="11"/>
      <x:c r="H307" s="11"/>
      <x:c r="I307" s="11"/>
      <x:c r="J307" s="11"/>
      <x:c r="K307" s="11" t="str">
        <x:v>Остаток Ai</x:v>
      </x:c>
      <x:c r="L307" s="11" t="str">
        <x:v>Ui</x:v>
      </x:c>
      <x:c r="M307" s="2"/>
      <x:c r="N307" s="4" t="str">
        <x:v>Клетка: c̄ij | Cij
              Xij | Dij</x:v>
      </x:c>
      <x:c r="O307" s="4"/>
      <x:c r="P307" s="4"/>
      <x:c r="Q307" s="4"/>
      <x:c r="R307" s="4"/>
      <x:c r="S307" s="4"/>
      <x:c r="T307" s="4"/>
      <x:c r="U307" s="4"/>
    </x:row>
    <x:row r="308" ht="19" customHeight="1">
      <x:c r="A308" s="11"/>
      <x:c r="B308" s="11"/>
      <x:c r="C308" s="11" t="str">
        <x:v>1</x:v>
      </x:c>
      <x:c r="D308" s="11"/>
      <x:c r="E308" s="11" t="str">
        <x:v>2</x:v>
      </x:c>
      <x:c r="F308" s="11"/>
      <x:c r="G308" s="11" t="str">
        <x:v>3</x:v>
      </x:c>
      <x:c r="H308" s="11"/>
      <x:c r="I308" s="11" t="str">
        <x:v>4</x:v>
      </x:c>
      <x:c r="J308" s="11"/>
      <x:c r="K308" s="11"/>
      <x:c r="L308" s="11"/>
      <x:c r="M308" s="2"/>
      <x:c r="N308" s="4"/>
      <x:c r="O308" s="4"/>
      <x:c r="P308" s="4"/>
      <x:c r="Q308" s="4"/>
      <x:c r="R308" s="4"/>
      <x:c r="S308" s="4"/>
      <x:c r="T308" s="4"/>
      <x:c r="U308" s="4"/>
    </x:row>
    <x:row r="309" ht="19" customHeight="1">
      <x:c r="A309" s="11" t="str">
        <x:v>1</x:v>
      </x:c>
      <x:c r="B309" s="11"/>
      <x:c r="C309" s="20"/>
      <x:c r="D309" s="21" t="n">
        <x:f>C205</x:f>
        <x:v>4</x:v>
      </x:c>
      <x:c r="E309" s="14"/>
      <x:c r="F309" s="15" t="n">
        <x:f>D205</x:f>
        <x:v>9</x:v>
      </x:c>
      <x:c r="G309" s="20"/>
      <x:c r="H309" s="21" t="n">
        <x:f>E205</x:f>
        <x:v>2</x:v>
      </x:c>
      <x:c r="I309" s="14"/>
      <x:c r="J309" s="15" t="n">
        <x:f>F205</x:f>
        <x:v>7</x:v>
      </x:c>
      <x:c r="K309" s="11" t="n">
        <x:f>G205-SUM(C310,E310,G310,I310)</x:f>
        <x:v>0</x:v>
      </x:c>
      <x:c r="L309" s="11" t="str"/>
      <x:c r="M309" s="2"/>
      <x:c r="N309" s="11" t="str">
        <x:v>Назначена поставка X_{3,2} = 5 (Склад 3 → Магазин 2)
Сначала минимальный тариф, затем min(остаток Ai, остаток Bj). Зеленым отмечен базис.</x:v>
      </x:c>
      <x:c r="O309" s="11"/>
      <x:c r="P309" s="11"/>
      <x:c r="Q309" s="11"/>
      <x:c r="R309" s="11"/>
      <x:c r="S309" s="11"/>
      <x:c r="T309" s="11"/>
      <x:c r="U309" s="11"/>
    </x:row>
    <x:row r="310" ht="19" customHeight="1">
      <x:c r="A310" s="11"/>
      <x:c r="B310" s="11"/>
      <x:c r="C310" s="24" t="n">
        <x:f>C293</x:f>
        <x:v>10</x:v>
      </x:c>
      <x:c r="D310" s="23"/>
      <x:c r="E310" s="18" t="n">
        <x:f>E293</x:f>
        <x:v>0</x:v>
      </x:c>
      <x:c r="F310" s="17"/>
      <x:c r="G310" s="24" t="n">
        <x:f>G293</x:f>
        <x:v>30</x:v>
      </x:c>
      <x:c r="H310" s="23"/>
      <x:c r="I310" s="18" t="n">
        <x:f>I293</x:f>
        <x:v>0</x:v>
      </x:c>
      <x:c r="J310" s="17"/>
      <x:c r="K310" s="11"/>
      <x:c r="L310" s="11"/>
      <x:c r="M310" s="2"/>
      <x:c r="N310" s="11"/>
      <x:c r="O310" s="11"/>
      <x:c r="P310" s="11"/>
      <x:c r="Q310" s="11"/>
      <x:c r="R310" s="11"/>
      <x:c r="S310" s="11"/>
      <x:c r="T310" s="11"/>
      <x:c r="U310" s="11"/>
    </x:row>
    <x:row r="311" ht="19" customHeight="1">
      <x:c r="A311" s="11" t="str">
        <x:v>2</x:v>
      </x:c>
      <x:c r="B311" s="11"/>
      <x:c r="C311" s="14"/>
      <x:c r="D311" s="15" t="n">
        <x:f>C206</x:f>
        <x:v>6</x:v>
      </x:c>
      <x:c r="E311" s="20"/>
      <x:c r="F311" s="21" t="n">
        <x:f>D206</x:f>
        <x:v>0</x:v>
      </x:c>
      <x:c r="G311" s="14"/>
      <x:c r="H311" s="15" t="n">
        <x:f>E206</x:f>
        <x:v>3</x:v>
      </x:c>
      <x:c r="I311" s="14"/>
      <x:c r="J311" s="15" t="n">
        <x:f>F206</x:f>
        <x:v>1</x:v>
      </x:c>
      <x:c r="K311" s="11" t="n">
        <x:f>G206-SUM(C312,E312,G312,I312)</x:f>
        <x:v>0</x:v>
      </x:c>
      <x:c r="L311" s="11" t="str"/>
      <x:c r="M311" s="2"/>
      <x:c r="N311" s="11"/>
      <x:c r="O311" s="11"/>
      <x:c r="P311" s="11"/>
      <x:c r="Q311" s="11"/>
      <x:c r="R311" s="11"/>
      <x:c r="S311" s="11"/>
      <x:c r="T311" s="11"/>
      <x:c r="U311" s="11"/>
    </x:row>
    <x:row r="312" ht="19" customHeight="1">
      <x:c r="A312" s="11"/>
      <x:c r="B312" s="11"/>
      <x:c r="C312" s="18" t="n">
        <x:f>C295</x:f>
        <x:v>0</x:v>
      </x:c>
      <x:c r="D312" s="17"/>
      <x:c r="E312" s="24" t="n">
        <x:f>E295</x:f>
        <x:v>20</x:v>
      </x:c>
      <x:c r="F312" s="23"/>
      <x:c r="G312" s="18" t="n">
        <x:f>G295</x:f>
        <x:v>0</x:v>
      </x:c>
      <x:c r="H312" s="17"/>
      <x:c r="I312" s="18" t="n">
        <x:f>I295</x:f>
        <x:v>0</x:v>
      </x:c>
      <x:c r="J312" s="17"/>
      <x:c r="K312" s="11"/>
      <x:c r="L312" s="11"/>
      <x:c r="M312" s="2"/>
      <x:c r="N312" s="11"/>
      <x:c r="O312" s="11"/>
      <x:c r="P312" s="11"/>
      <x:c r="Q312" s="11"/>
      <x:c r="R312" s="11"/>
      <x:c r="S312" s="11"/>
      <x:c r="T312" s="11"/>
      <x:c r="U312" s="11"/>
    </x:row>
    <x:row r="313" ht="19" customHeight="1">
      <x:c r="A313" s="11" t="str">
        <x:v>3</x:v>
      </x:c>
      <x:c r="B313" s="11"/>
      <x:c r="C313" s="14"/>
      <x:c r="D313" s="15" t="n">
        <x:f>C207</x:f>
        <x:v>5</x:v>
      </x:c>
      <x:c r="E313" s="20"/>
      <x:c r="F313" s="21" t="n">
        <x:f>D207</x:f>
        <x:v>4</x:v>
      </x:c>
      <x:c r="G313" s="14"/>
      <x:c r="H313" s="15" t="n">
        <x:f>E207</x:f>
        <x:v>2</x:v>
      </x:c>
      <x:c r="I313" s="14"/>
      <x:c r="J313" s="15" t="n">
        <x:f>F207</x:f>
        <x:v>6</x:v>
      </x:c>
      <x:c r="K313" s="11" t="n">
        <x:f>G207-SUM(C314,E314,G314,I314)</x:f>
        <x:v>25</x:v>
      </x:c>
      <x:c r="L313" s="11" t="str"/>
      <x:c r="M313" s="2"/>
      <x:c r="N313" s="2"/>
      <x:c r="O313" s="2"/>
      <x:c r="P313" s="2"/>
      <x:c r="Q313" s="2"/>
      <x:c r="R313" s="2"/>
      <x:c r="S313" s="2"/>
      <x:c r="T313" s="2"/>
      <x:c r="U313" s="2"/>
    </x:row>
    <x:row r="314" ht="19" customHeight="1">
      <x:c r="A314" s="11"/>
      <x:c r="B314" s="11"/>
      <x:c r="C314" s="18" t="n">
        <x:f>C297</x:f>
        <x:v>0</x:v>
      </x:c>
      <x:c r="D314" s="17"/>
      <x:c r="E314" s="24" t="n">
        <x:f>MIN(K296,E300)</x:f>
        <x:v>5</x:v>
      </x:c>
      <x:c r="F314" s="23"/>
      <x:c r="G314" s="18" t="n">
        <x:f>G297</x:f>
        <x:v>0</x:v>
      </x:c>
      <x:c r="H314" s="17"/>
      <x:c r="I314" s="18" t="n">
        <x:f>I297</x:f>
        <x:v>0</x:v>
      </x:c>
      <x:c r="J314" s="17"/>
      <x:c r="K314" s="11"/>
      <x:c r="L314" s="11"/>
      <x:c r="M314" s="2"/>
      <x:c r="N314" s="2"/>
      <x:c r="O314" s="2"/>
      <x:c r="P314" s="2"/>
      <x:c r="Q314" s="2"/>
      <x:c r="R314" s="2"/>
      <x:c r="S314" s="2"/>
      <x:c r="T314" s="2"/>
      <x:c r="U314" s="2"/>
    </x:row>
    <x:row r="315" ht="19" customHeight="1">
      <x:c r="A315" s="11" t="str">
        <x:v>4 (фикт.)</x:v>
      </x:c>
      <x:c r="B315" s="11"/>
      <x:c r="C315" s="20"/>
      <x:c r="D315" s="21" t="n">
        <x:f>C208</x:f>
        <x:v>0</x:v>
      </x:c>
      <x:c r="E315" s="14"/>
      <x:c r="F315" s="15" t="n">
        <x:f>D208</x:f>
        <x:v>0</x:v>
      </x:c>
      <x:c r="G315" s="14"/>
      <x:c r="H315" s="15" t="n">
        <x:f>E208</x:f>
        <x:v>0</x:v>
      </x:c>
      <x:c r="I315" s="14"/>
      <x:c r="J315" s="15" t="n">
        <x:f>F208</x:f>
        <x:v>0</x:v>
      </x:c>
      <x:c r="K315" s="11" t="n">
        <x:f>G208-SUM(C316,E316,G316,I316)</x:f>
        <x:v>0</x:v>
      </x:c>
      <x:c r="L315" s="11" t="str"/>
      <x:c r="M315" s="2"/>
      <x:c r="N315" s="2"/>
      <x:c r="O315" s="2"/>
      <x:c r="P315" s="2"/>
      <x:c r="Q315" s="2"/>
      <x:c r="R315" s="2"/>
      <x:c r="S315" s="2"/>
      <x:c r="T315" s="2"/>
      <x:c r="U315" s="2"/>
    </x:row>
    <x:row r="316" ht="19" customHeight="1">
      <x:c r="A316" s="11"/>
      <x:c r="B316" s="11"/>
      <x:c r="C316" s="24" t="n">
        <x:f>C299</x:f>
        <x:v>10</x:v>
      </x:c>
      <x:c r="D316" s="23"/>
      <x:c r="E316" s="18" t="n">
        <x:f>E299</x:f>
        <x:v>0</x:v>
      </x:c>
      <x:c r="F316" s="17"/>
      <x:c r="G316" s="18" t="n">
        <x:f>G299</x:f>
        <x:v>0</x:v>
      </x:c>
      <x:c r="H316" s="17"/>
      <x:c r="I316" s="18" t="n">
        <x:f>I299</x:f>
        <x:v>0</x:v>
      </x:c>
      <x:c r="J316" s="17"/>
      <x:c r="K316" s="11"/>
      <x:c r="L316" s="11"/>
      <x:c r="M316" s="2"/>
      <x:c r="N316" s="2"/>
      <x:c r="O316" s="2"/>
      <x:c r="P316" s="2"/>
      <x:c r="Q316" s="2"/>
      <x:c r="R316" s="2"/>
      <x:c r="S316" s="2"/>
      <x:c r="T316" s="2"/>
      <x:c r="U316" s="2"/>
    </x:row>
    <x:row r="317" ht="19" customHeight="1">
      <x:c r="A317" s="11" t="str">
        <x:v>Остаток Bj</x:v>
      </x:c>
      <x:c r="B317" s="11"/>
      <x:c r="C317" s="11" t="n">
        <x:f>C209-SUM(C310,C312,C314,C316)</x:f>
        <x:v>0</x:v>
      </x:c>
      <x:c r="D317" s="11"/>
      <x:c r="E317" s="11" t="n">
        <x:f>D209-SUM(E310,E312,E314,E316)</x:f>
        <x:v>0</x:v>
      </x:c>
      <x:c r="F317" s="11"/>
      <x:c r="G317" s="11" t="n">
        <x:f>E209-SUM(G310,G312,G314,G316)</x:f>
        <x:v>0</x:v>
      </x:c>
      <x:c r="H317" s="11"/>
      <x:c r="I317" s="11" t="n">
        <x:f>F209-SUM(I310,I312,I314,I316)</x:f>
        <x:v>25</x:v>
      </x:c>
      <x:c r="J317" s="11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</x:row>
    <x:row r="318" ht="19" customHeight="1">
      <x:c r="A318" s="11" t="str">
        <x:v>Vj</x:v>
      </x:c>
      <x:c r="B318" s="11"/>
      <x:c r="C318" s="11" t="str"/>
      <x:c r="D318" s="11"/>
      <x:c r="E318" s="11" t="str"/>
      <x:c r="F318" s="11"/>
      <x:c r="G318" s="11" t="str"/>
      <x:c r="H318" s="11"/>
      <x:c r="I318" s="11" t="str"/>
      <x:c r="J318" s="11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</x:row>
    <x:row r="319" ht="19" customHeight="1">
      <x:c r="A319" s="2" t="str">
        <x:v>E =</x:v>
      </x:c>
      <x:c r="B319" s="2"/>
      <x:c r="C319" s="2" t="n">
        <x:f>SUM(C310*D309,E310*F309,G310*H309,I310*J309,C312*D311,E312*F311,G312*H311,I312*J311,C314*D313,E314*F313,G314*H313,I314*J313,C316*D315,E316*F315,G316*H315,I316*J315)</x:f>
        <x:v>120</x:v>
      </x:c>
      <x:c r="D319" s="2"/>
      <x:c r="E319" s="11" t="str">
        <x:v>5 базисных клеток; M + N − 1 = 7</x:v>
      </x:c>
      <x:c r="F319" s="11"/>
      <x:c r="G319" s="11"/>
      <x:c r="H319" s="11"/>
      <x:c r="I319" s="11"/>
      <x:c r="J319" s="11"/>
      <x:c r="K319" s="11"/>
      <x:c r="L319" s="11"/>
      <x:c r="M319" s="2"/>
      <x:c r="N319" s="2"/>
      <x:c r="O319" s="2"/>
      <x:c r="P319" s="2"/>
      <x:c r="Q319" s="2"/>
      <x:c r="R319" s="2"/>
      <x:c r="S319" s="2"/>
      <x:c r="T319" s="2"/>
      <x:c r="U319" s="2"/>
    </x:row>
    <x:row r="320" ht="19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</x:row>
    <x:row r="321" ht="19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</x:row>
    <x:row r="322" ht="19" customHeight="1">
      <x:c r="A322" s="4" t="str">
        <x:v>Назначение X31 = 0</x:v>
      </x:c>
      <x:c r="B322" s="4"/>
      <x:c r="C322" s="4"/>
      <x:c r="D322" s="4"/>
      <x:c r="E322" s="4"/>
      <x:c r="F322" s="4"/>
      <x:c r="G322" s="4"/>
      <x:c r="H322" s="4"/>
      <x:c r="I322" s="4"/>
      <x:c r="J322" s="4"/>
      <x:c r="K322" s="4"/>
      <x:c r="L322" s="4"/>
      <x:c r="M322" s="4"/>
      <x:c r="N322" s="4"/>
      <x:c r="O322" s="4"/>
      <x:c r="P322" s="4"/>
      <x:c r="Q322" s="4"/>
      <x:c r="R322" s="4"/>
      <x:c r="S322" s="4"/>
      <x:c r="T322" s="4"/>
      <x:c r="U322" s="4"/>
    </x:row>
    <x:row r="323" ht="19" customHeight="1">
      <x:c r="A323" s="4"/>
      <x:c r="B323" s="4"/>
      <x:c r="C323" s="4"/>
      <x:c r="D323" s="4"/>
      <x:c r="E323" s="4"/>
      <x:c r="F323" s="4"/>
      <x:c r="G323" s="4"/>
      <x:c r="H323" s="4"/>
      <x:c r="I323" s="4"/>
      <x:c r="J323" s="4"/>
      <x:c r="K323" s="4"/>
      <x:c r="L323" s="4"/>
      <x:c r="M323" s="4"/>
      <x:c r="N323" s="4"/>
      <x:c r="O323" s="4"/>
      <x:c r="P323" s="4"/>
      <x:c r="Q323" s="4"/>
      <x:c r="R323" s="4"/>
      <x:c r="S323" s="4"/>
      <x:c r="T323" s="4"/>
      <x:c r="U323" s="4"/>
    </x:row>
    <x:row r="324" ht="19" customHeight="1">
      <x:c r="A324" s="11" t="str">
        <x:v>Склад</x:v>
      </x:c>
      <x:c r="B324" s="11"/>
      <x:c r="C324" s="11" t="str">
        <x:v>Магазины</x:v>
      </x:c>
      <x:c r="D324" s="11"/>
      <x:c r="E324" s="11"/>
      <x:c r="F324" s="11"/>
      <x:c r="G324" s="11"/>
      <x:c r="H324" s="11"/>
      <x:c r="I324" s="11"/>
      <x:c r="J324" s="11"/>
      <x:c r="K324" s="11" t="str">
        <x:v>Остаток Ai</x:v>
      </x:c>
      <x:c r="L324" s="11" t="str">
        <x:v>Ui</x:v>
      </x:c>
      <x:c r="M324" s="2"/>
      <x:c r="N324" s="4" t="str">
        <x:v>Клетка: c̄ij | Cij
              Xij | Dij</x:v>
      </x:c>
      <x:c r="O324" s="4"/>
      <x:c r="P324" s="4"/>
      <x:c r="Q324" s="4"/>
      <x:c r="R324" s="4"/>
      <x:c r="S324" s="4"/>
      <x:c r="T324" s="4"/>
      <x:c r="U324" s="4"/>
    </x:row>
    <x:row r="325" ht="19" customHeight="1">
      <x:c r="A325" s="11"/>
      <x:c r="B325" s="11"/>
      <x:c r="C325" s="11" t="str">
        <x:v>1</x:v>
      </x:c>
      <x:c r="D325" s="11"/>
      <x:c r="E325" s="11" t="str">
        <x:v>2</x:v>
      </x:c>
      <x:c r="F325" s="11"/>
      <x:c r="G325" s="11" t="str">
        <x:v>3</x:v>
      </x:c>
      <x:c r="H325" s="11"/>
      <x:c r="I325" s="11" t="str">
        <x:v>4</x:v>
      </x:c>
      <x:c r="J325" s="11"/>
      <x:c r="K325" s="11"/>
      <x:c r="L325" s="11"/>
      <x:c r="M325" s="2"/>
      <x:c r="N325" s="4"/>
      <x:c r="O325" s="4"/>
      <x:c r="P325" s="4"/>
      <x:c r="Q325" s="4"/>
      <x:c r="R325" s="4"/>
      <x:c r="S325" s="4"/>
      <x:c r="T325" s="4"/>
      <x:c r="U325" s="4"/>
    </x:row>
    <x:row r="326" ht="19" customHeight="1">
      <x:c r="A326" s="11" t="str">
        <x:v>1</x:v>
      </x:c>
      <x:c r="B326" s="11"/>
      <x:c r="C326" s="20"/>
      <x:c r="D326" s="21" t="n">
        <x:f>C205</x:f>
        <x:v>4</x:v>
      </x:c>
      <x:c r="E326" s="14"/>
      <x:c r="F326" s="15" t="n">
        <x:f>D205</x:f>
        <x:v>9</x:v>
      </x:c>
      <x:c r="G326" s="20"/>
      <x:c r="H326" s="21" t="n">
        <x:f>E205</x:f>
        <x:v>2</x:v>
      </x:c>
      <x:c r="I326" s="14"/>
      <x:c r="J326" s="15" t="n">
        <x:f>F205</x:f>
        <x:v>7</x:v>
      </x:c>
      <x:c r="K326" s="11" t="n">
        <x:f>G205-SUM(C327,E327,G327,I327)</x:f>
        <x:v>0</x:v>
      </x:c>
      <x:c r="L326" s="11" t="str"/>
      <x:c r="M326" s="2"/>
      <x:c r="N326" s="11" t="str">
        <x:v>Назначена поставка X_{3,1} = 0 (Склад 3 → Магазин 1)
Сначала минимальный тариф, затем min(остаток Ai, остаток Bj). Зеленым отмечен базис.</x:v>
      </x:c>
      <x:c r="O326" s="11"/>
      <x:c r="P326" s="11"/>
      <x:c r="Q326" s="11"/>
      <x:c r="R326" s="11"/>
      <x:c r="S326" s="11"/>
      <x:c r="T326" s="11"/>
      <x:c r="U326" s="11"/>
    </x:row>
    <x:row r="327" ht="19" customHeight="1">
      <x:c r="A327" s="11"/>
      <x:c r="B327" s="11"/>
      <x:c r="C327" s="24" t="n">
        <x:f>C310</x:f>
        <x:v>10</x:v>
      </x:c>
      <x:c r="D327" s="23"/>
      <x:c r="E327" s="18" t="n">
        <x:f>E310</x:f>
        <x:v>0</x:v>
      </x:c>
      <x:c r="F327" s="17"/>
      <x:c r="G327" s="24" t="n">
        <x:f>G310</x:f>
        <x:v>30</x:v>
      </x:c>
      <x:c r="H327" s="23"/>
      <x:c r="I327" s="18" t="n">
        <x:f>I310</x:f>
        <x:v>0</x:v>
      </x:c>
      <x:c r="J327" s="17"/>
      <x:c r="K327" s="11"/>
      <x:c r="L327" s="11"/>
      <x:c r="M327" s="2"/>
      <x:c r="N327" s="11"/>
      <x:c r="O327" s="11"/>
      <x:c r="P327" s="11"/>
      <x:c r="Q327" s="11"/>
      <x:c r="R327" s="11"/>
      <x:c r="S327" s="11"/>
      <x:c r="T327" s="11"/>
      <x:c r="U327" s="11"/>
    </x:row>
    <x:row r="328" ht="19" customHeight="1">
      <x:c r="A328" s="11" t="str">
        <x:v>2</x:v>
      </x:c>
      <x:c r="B328" s="11"/>
      <x:c r="C328" s="14"/>
      <x:c r="D328" s="15" t="n">
        <x:f>C206</x:f>
        <x:v>6</x:v>
      </x:c>
      <x:c r="E328" s="20"/>
      <x:c r="F328" s="21" t="n">
        <x:f>D206</x:f>
        <x:v>0</x:v>
      </x:c>
      <x:c r="G328" s="14"/>
      <x:c r="H328" s="15" t="n">
        <x:f>E206</x:f>
        <x:v>3</x:v>
      </x:c>
      <x:c r="I328" s="14"/>
      <x:c r="J328" s="15" t="n">
        <x:f>F206</x:f>
        <x:v>1</x:v>
      </x:c>
      <x:c r="K328" s="11" t="n">
        <x:f>G206-SUM(C329,E329,G329,I329)</x:f>
        <x:v>0</x:v>
      </x:c>
      <x:c r="L328" s="11" t="str"/>
      <x:c r="M328" s="2"/>
      <x:c r="N328" s="11"/>
      <x:c r="O328" s="11"/>
      <x:c r="P328" s="11"/>
      <x:c r="Q328" s="11"/>
      <x:c r="R328" s="11"/>
      <x:c r="S328" s="11"/>
      <x:c r="T328" s="11"/>
      <x:c r="U328" s="11"/>
    </x:row>
    <x:row r="329" ht="19" customHeight="1">
      <x:c r="A329" s="11"/>
      <x:c r="B329" s="11"/>
      <x:c r="C329" s="18" t="n">
        <x:f>C312</x:f>
        <x:v>0</x:v>
      </x:c>
      <x:c r="D329" s="17"/>
      <x:c r="E329" s="24" t="n">
        <x:f>E312</x:f>
        <x:v>20</x:v>
      </x:c>
      <x:c r="F329" s="23"/>
      <x:c r="G329" s="18" t="n">
        <x:f>G312</x:f>
        <x:v>0</x:v>
      </x:c>
      <x:c r="H329" s="17"/>
      <x:c r="I329" s="18" t="n">
        <x:f>I312</x:f>
        <x:v>0</x:v>
      </x:c>
      <x:c r="J329" s="17"/>
      <x:c r="K329" s="11"/>
      <x:c r="L329" s="11"/>
      <x:c r="M329" s="2"/>
      <x:c r="N329" s="11"/>
      <x:c r="O329" s="11"/>
      <x:c r="P329" s="11"/>
      <x:c r="Q329" s="11"/>
      <x:c r="R329" s="11"/>
      <x:c r="S329" s="11"/>
      <x:c r="T329" s="11"/>
      <x:c r="U329" s="11"/>
    </x:row>
    <x:row r="330" ht="19" customHeight="1">
      <x:c r="A330" s="11" t="str">
        <x:v>3</x:v>
      </x:c>
      <x:c r="B330" s="11"/>
      <x:c r="C330" s="20"/>
      <x:c r="D330" s="21" t="n">
        <x:f>C207</x:f>
        <x:v>5</x:v>
      </x:c>
      <x:c r="E330" s="20"/>
      <x:c r="F330" s="21" t="n">
        <x:f>D207</x:f>
        <x:v>4</x:v>
      </x:c>
      <x:c r="G330" s="14"/>
      <x:c r="H330" s="15" t="n">
        <x:f>E207</x:f>
        <x:v>2</x:v>
      </x:c>
      <x:c r="I330" s="14"/>
      <x:c r="J330" s="15" t="n">
        <x:f>F207</x:f>
        <x:v>6</x:v>
      </x:c>
      <x:c r="K330" s="11" t="n">
        <x:f>G207-SUM(C331,E331,G331,I331)</x:f>
        <x:v>25</x:v>
      </x:c>
      <x:c r="L330" s="11" t="str"/>
      <x:c r="M330" s="2"/>
      <x:c r="N330" s="2"/>
      <x:c r="O330" s="2"/>
      <x:c r="P330" s="2"/>
      <x:c r="Q330" s="2"/>
      <x:c r="R330" s="2"/>
      <x:c r="S330" s="2"/>
      <x:c r="T330" s="2"/>
      <x:c r="U330" s="2"/>
    </x:row>
    <x:row r="331" ht="19" customHeight="1">
      <x:c r="A331" s="11"/>
      <x:c r="B331" s="11"/>
      <x:c r="C331" s="24" t="n">
        <x:f>MIN(K313,C317)</x:f>
        <x:v>0</x:v>
      </x:c>
      <x:c r="D331" s="23"/>
      <x:c r="E331" s="24" t="n">
        <x:f>E314</x:f>
        <x:v>5</x:v>
      </x:c>
      <x:c r="F331" s="23"/>
      <x:c r="G331" s="18" t="n">
        <x:f>G314</x:f>
        <x:v>0</x:v>
      </x:c>
      <x:c r="H331" s="17"/>
      <x:c r="I331" s="18" t="n">
        <x:f>I314</x:f>
        <x:v>0</x:v>
      </x:c>
      <x:c r="J331" s="17"/>
      <x:c r="K331" s="11"/>
      <x:c r="L331" s="11"/>
      <x:c r="M331" s="2"/>
      <x:c r="N331" s="2"/>
      <x:c r="O331" s="2"/>
      <x:c r="P331" s="2"/>
      <x:c r="Q331" s="2"/>
      <x:c r="R331" s="2"/>
      <x:c r="S331" s="2"/>
      <x:c r="T331" s="2"/>
      <x:c r="U331" s="2"/>
    </x:row>
    <x:row r="332" ht="19" customHeight="1">
      <x:c r="A332" s="11" t="str">
        <x:v>4 (фикт.)</x:v>
      </x:c>
      <x:c r="B332" s="11"/>
      <x:c r="C332" s="20"/>
      <x:c r="D332" s="21" t="n">
        <x:f>C208</x:f>
        <x:v>0</x:v>
      </x:c>
      <x:c r="E332" s="14"/>
      <x:c r="F332" s="15" t="n">
        <x:f>D208</x:f>
        <x:v>0</x:v>
      </x:c>
      <x:c r="G332" s="14"/>
      <x:c r="H332" s="15" t="n">
        <x:f>E208</x:f>
        <x:v>0</x:v>
      </x:c>
      <x:c r="I332" s="14"/>
      <x:c r="J332" s="15" t="n">
        <x:f>F208</x:f>
        <x:v>0</x:v>
      </x:c>
      <x:c r="K332" s="11" t="n">
        <x:f>G208-SUM(C333,E333,G333,I333)</x:f>
        <x:v>0</x:v>
      </x:c>
      <x:c r="L332" s="11" t="str"/>
      <x:c r="M332" s="2"/>
      <x:c r="N332" s="2"/>
      <x:c r="O332" s="2"/>
      <x:c r="P332" s="2"/>
      <x:c r="Q332" s="2"/>
      <x:c r="R332" s="2"/>
      <x:c r="S332" s="2"/>
      <x:c r="T332" s="2"/>
      <x:c r="U332" s="2"/>
    </x:row>
    <x:row r="333" ht="19" customHeight="1">
      <x:c r="A333" s="11"/>
      <x:c r="B333" s="11"/>
      <x:c r="C333" s="24" t="n">
        <x:f>C316</x:f>
        <x:v>10</x:v>
      </x:c>
      <x:c r="D333" s="23"/>
      <x:c r="E333" s="18" t="n">
        <x:f>E316</x:f>
        <x:v>0</x:v>
      </x:c>
      <x:c r="F333" s="17"/>
      <x:c r="G333" s="18" t="n">
        <x:f>G316</x:f>
        <x:v>0</x:v>
      </x:c>
      <x:c r="H333" s="17"/>
      <x:c r="I333" s="18" t="n">
        <x:f>I316</x:f>
        <x:v>0</x:v>
      </x:c>
      <x:c r="J333" s="17"/>
      <x:c r="K333" s="11"/>
      <x:c r="L333" s="11"/>
      <x:c r="M333" s="2"/>
      <x:c r="N333" s="2"/>
      <x:c r="O333" s="2"/>
      <x:c r="P333" s="2"/>
      <x:c r="Q333" s="2"/>
      <x:c r="R333" s="2"/>
      <x:c r="S333" s="2"/>
      <x:c r="T333" s="2"/>
      <x:c r="U333" s="2"/>
    </x:row>
    <x:row r="334" ht="19" customHeight="1">
      <x:c r="A334" s="11" t="str">
        <x:v>Остаток Bj</x:v>
      </x:c>
      <x:c r="B334" s="11"/>
      <x:c r="C334" s="11" t="n">
        <x:f>C209-SUM(C327,C329,C331,C333)</x:f>
        <x:v>0</x:v>
      </x:c>
      <x:c r="D334" s="11"/>
      <x:c r="E334" s="11" t="n">
        <x:f>D209-SUM(E327,E329,E331,E333)</x:f>
        <x:v>0</x:v>
      </x:c>
      <x:c r="F334" s="11"/>
      <x:c r="G334" s="11" t="n">
        <x:f>E209-SUM(G327,G329,G331,G333)</x:f>
        <x:v>0</x:v>
      </x:c>
      <x:c r="H334" s="11"/>
      <x:c r="I334" s="11" t="n">
        <x:f>F209-SUM(I327,I329,I331,I333)</x:f>
        <x:v>25</x:v>
      </x:c>
      <x:c r="J334" s="11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</x:row>
    <x:row r="335" ht="19" customHeight="1">
      <x:c r="A335" s="11" t="str">
        <x:v>Vj</x:v>
      </x:c>
      <x:c r="B335" s="11"/>
      <x:c r="C335" s="11" t="str"/>
      <x:c r="D335" s="11"/>
      <x:c r="E335" s="11" t="str"/>
      <x:c r="F335" s="11"/>
      <x:c r="G335" s="11" t="str"/>
      <x:c r="H335" s="11"/>
      <x:c r="I335" s="11" t="str"/>
      <x:c r="J335" s="11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</x:row>
    <x:row r="336" ht="19" customHeight="1">
      <x:c r="A336" s="2" t="str">
        <x:v>E =</x:v>
      </x:c>
      <x:c r="B336" s="2"/>
      <x:c r="C336" s="2" t="n">
        <x:f>SUM(C327*D326,E327*F326,G327*H326,I327*J326,C329*D328,E329*F328,G329*H328,I329*J328,C331*D330,E331*F330,G331*H330,I331*J330,C333*D332,E333*F332,G333*H332,I333*J332)</x:f>
        <x:v>120</x:v>
      </x:c>
      <x:c r="D336" s="2"/>
      <x:c r="E336" s="11" t="str">
        <x:v>6 базисных клеток; M + N − 1 = 7</x:v>
      </x:c>
      <x:c r="F336" s="11"/>
      <x:c r="G336" s="11"/>
      <x:c r="H336" s="11"/>
      <x:c r="I336" s="11"/>
      <x:c r="J336" s="11"/>
      <x:c r="K336" s="11"/>
      <x:c r="L336" s="11"/>
      <x:c r="M336" s="2"/>
      <x:c r="N336" s="2"/>
      <x:c r="O336" s="2"/>
      <x:c r="P336" s="2"/>
      <x:c r="Q336" s="2"/>
      <x:c r="R336" s="2"/>
      <x:c r="S336" s="2"/>
      <x:c r="T336" s="2"/>
      <x:c r="U336" s="2"/>
    </x:row>
    <x:row r="337" ht="19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</x:row>
    <x:row r="338" ht="19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</x:row>
    <x:row r="339" ht="19" customHeight="1">
      <x:c r="A339" s="4" t="str">
        <x:v>Назначение X34 = 25</x:v>
      </x:c>
      <x:c r="B339" s="4"/>
      <x:c r="C339" s="4"/>
      <x:c r="D339" s="4"/>
      <x:c r="E339" s="4"/>
      <x:c r="F339" s="4"/>
      <x:c r="G339" s="4"/>
      <x:c r="H339" s="4"/>
      <x:c r="I339" s="4"/>
      <x:c r="J339" s="4"/>
      <x:c r="K339" s="4"/>
      <x:c r="L339" s="4"/>
      <x:c r="M339" s="4"/>
      <x:c r="N339" s="4"/>
      <x:c r="O339" s="4"/>
      <x:c r="P339" s="4"/>
      <x:c r="Q339" s="4"/>
      <x:c r="R339" s="4"/>
      <x:c r="S339" s="4"/>
      <x:c r="T339" s="4"/>
      <x:c r="U339" s="4"/>
    </x:row>
    <x:row r="340" ht="19" customHeight="1">
      <x:c r="A340" s="4"/>
      <x:c r="B340" s="4"/>
      <x:c r="C340" s="4"/>
      <x:c r="D340" s="4"/>
      <x:c r="E340" s="4"/>
      <x:c r="F340" s="4"/>
      <x:c r="G340" s="4"/>
      <x:c r="H340" s="4"/>
      <x:c r="I340" s="4"/>
      <x:c r="J340" s="4"/>
      <x:c r="K340" s="4"/>
      <x:c r="L340" s="4"/>
      <x:c r="M340" s="4"/>
      <x:c r="N340" s="4"/>
      <x:c r="O340" s="4"/>
      <x:c r="P340" s="4"/>
      <x:c r="Q340" s="4"/>
      <x:c r="R340" s="4"/>
      <x:c r="S340" s="4"/>
      <x:c r="T340" s="4"/>
      <x:c r="U340" s="4"/>
    </x:row>
    <x:row r="341" ht="19" customHeight="1">
      <x:c r="A341" s="11" t="str">
        <x:v>Склад</x:v>
      </x:c>
      <x:c r="B341" s="11"/>
      <x:c r="C341" s="11" t="str">
        <x:v>Магазины</x:v>
      </x:c>
      <x:c r="D341" s="11"/>
      <x:c r="E341" s="11"/>
      <x:c r="F341" s="11"/>
      <x:c r="G341" s="11"/>
      <x:c r="H341" s="11"/>
      <x:c r="I341" s="11"/>
      <x:c r="J341" s="11"/>
      <x:c r="K341" s="11" t="str">
        <x:v>Остаток Ai</x:v>
      </x:c>
      <x:c r="L341" s="11" t="str">
        <x:v>Ui</x:v>
      </x:c>
      <x:c r="M341" s="2"/>
      <x:c r="N341" s="4" t="str">
        <x:v>Клетка: c̄ij | Cij
              Xij | Dij</x:v>
      </x:c>
      <x:c r="O341" s="4"/>
      <x:c r="P341" s="4"/>
      <x:c r="Q341" s="4"/>
      <x:c r="R341" s="4"/>
      <x:c r="S341" s="4"/>
      <x:c r="T341" s="4"/>
      <x:c r="U341" s="4"/>
    </x:row>
    <x:row r="342" ht="19" customHeight="1">
      <x:c r="A342" s="11"/>
      <x:c r="B342" s="11"/>
      <x:c r="C342" s="11" t="str">
        <x:v>1</x:v>
      </x:c>
      <x:c r="D342" s="11"/>
      <x:c r="E342" s="11" t="str">
        <x:v>2</x:v>
      </x:c>
      <x:c r="F342" s="11"/>
      <x:c r="G342" s="11" t="str">
        <x:v>3</x:v>
      </x:c>
      <x:c r="H342" s="11"/>
      <x:c r="I342" s="11" t="str">
        <x:v>4</x:v>
      </x:c>
      <x:c r="J342" s="11"/>
      <x:c r="K342" s="11"/>
      <x:c r="L342" s="11"/>
      <x:c r="M342" s="2"/>
      <x:c r="N342" s="4"/>
      <x:c r="O342" s="4"/>
      <x:c r="P342" s="4"/>
      <x:c r="Q342" s="4"/>
      <x:c r="R342" s="4"/>
      <x:c r="S342" s="4"/>
      <x:c r="T342" s="4"/>
      <x:c r="U342" s="4"/>
    </x:row>
    <x:row r="343" ht="19" customHeight="1">
      <x:c r="A343" s="11" t="str">
        <x:v>1</x:v>
      </x:c>
      <x:c r="B343" s="11"/>
      <x:c r="C343" s="20"/>
      <x:c r="D343" s="21" t="n">
        <x:f>C205</x:f>
        <x:v>4</x:v>
      </x:c>
      <x:c r="E343" s="14"/>
      <x:c r="F343" s="15" t="n">
        <x:f>D205</x:f>
        <x:v>9</x:v>
      </x:c>
      <x:c r="G343" s="20"/>
      <x:c r="H343" s="21" t="n">
        <x:f>E205</x:f>
        <x:v>2</x:v>
      </x:c>
      <x:c r="I343" s="14"/>
      <x:c r="J343" s="15" t="n">
        <x:f>F205</x:f>
        <x:v>7</x:v>
      </x:c>
      <x:c r="K343" s="11" t="n">
        <x:f>G205-SUM(C344,E344,G344,I344)</x:f>
        <x:v>0</x:v>
      </x:c>
      <x:c r="L343" s="11" t="str"/>
      <x:c r="M343" s="2"/>
      <x:c r="N343" s="11" t="str">
        <x:v>Назначена поставка X_{3,4} = 25 (Склад 3 → Магазин 4)
Сначала минимальный тариф, затем min(остаток Ai, остаток Bj). Зеленым отмечен базис.</x:v>
      </x:c>
      <x:c r="O343" s="11"/>
      <x:c r="P343" s="11"/>
      <x:c r="Q343" s="11"/>
      <x:c r="R343" s="11"/>
      <x:c r="S343" s="11"/>
      <x:c r="T343" s="11"/>
      <x:c r="U343" s="11"/>
    </x:row>
    <x:row r="344" ht="19" customHeight="1">
      <x:c r="A344" s="11"/>
      <x:c r="B344" s="11"/>
      <x:c r="C344" s="24" t="n">
        <x:f>C327</x:f>
        <x:v>10</x:v>
      </x:c>
      <x:c r="D344" s="23"/>
      <x:c r="E344" s="18" t="n">
        <x:f>E327</x:f>
        <x:v>0</x:v>
      </x:c>
      <x:c r="F344" s="17"/>
      <x:c r="G344" s="24" t="n">
        <x:f>G327</x:f>
        <x:v>30</x:v>
      </x:c>
      <x:c r="H344" s="23"/>
      <x:c r="I344" s="18" t="n">
        <x:f>I327</x:f>
        <x:v>0</x:v>
      </x:c>
      <x:c r="J344" s="17"/>
      <x:c r="K344" s="11"/>
      <x:c r="L344" s="11"/>
      <x:c r="M344" s="2"/>
      <x:c r="N344" s="11"/>
      <x:c r="O344" s="11"/>
      <x:c r="P344" s="11"/>
      <x:c r="Q344" s="11"/>
      <x:c r="R344" s="11"/>
      <x:c r="S344" s="11"/>
      <x:c r="T344" s="11"/>
      <x:c r="U344" s="11"/>
    </x:row>
    <x:row r="345" ht="19" customHeight="1">
      <x:c r="A345" s="11" t="str">
        <x:v>2</x:v>
      </x:c>
      <x:c r="B345" s="11"/>
      <x:c r="C345" s="14"/>
      <x:c r="D345" s="15" t="n">
        <x:f>C206</x:f>
        <x:v>6</x:v>
      </x:c>
      <x:c r="E345" s="20"/>
      <x:c r="F345" s="21" t="n">
        <x:f>D206</x:f>
        <x:v>0</x:v>
      </x:c>
      <x:c r="G345" s="14"/>
      <x:c r="H345" s="15" t="n">
        <x:f>E206</x:f>
        <x:v>3</x:v>
      </x:c>
      <x:c r="I345" s="14"/>
      <x:c r="J345" s="15" t="n">
        <x:f>F206</x:f>
        <x:v>1</x:v>
      </x:c>
      <x:c r="K345" s="11" t="n">
        <x:f>G206-SUM(C346,E346,G346,I346)</x:f>
        <x:v>0</x:v>
      </x:c>
      <x:c r="L345" s="11" t="str"/>
      <x:c r="M345" s="2"/>
      <x:c r="N345" s="11"/>
      <x:c r="O345" s="11"/>
      <x:c r="P345" s="11"/>
      <x:c r="Q345" s="11"/>
      <x:c r="R345" s="11"/>
      <x:c r="S345" s="11"/>
      <x:c r="T345" s="11"/>
      <x:c r="U345" s="11"/>
    </x:row>
    <x:row r="346" ht="19" customHeight="1">
      <x:c r="A346" s="11"/>
      <x:c r="B346" s="11"/>
      <x:c r="C346" s="18" t="n">
        <x:f>C329</x:f>
        <x:v>0</x:v>
      </x:c>
      <x:c r="D346" s="17"/>
      <x:c r="E346" s="24" t="n">
        <x:f>E329</x:f>
        <x:v>20</x:v>
      </x:c>
      <x:c r="F346" s="23"/>
      <x:c r="G346" s="18" t="n">
        <x:f>G329</x:f>
        <x:v>0</x:v>
      </x:c>
      <x:c r="H346" s="17"/>
      <x:c r="I346" s="18" t="n">
        <x:f>I329</x:f>
        <x:v>0</x:v>
      </x:c>
      <x:c r="J346" s="17"/>
      <x:c r="K346" s="11"/>
      <x:c r="L346" s="11"/>
      <x:c r="M346" s="2"/>
      <x:c r="N346" s="11"/>
      <x:c r="O346" s="11"/>
      <x:c r="P346" s="11"/>
      <x:c r="Q346" s="11"/>
      <x:c r="R346" s="11"/>
      <x:c r="S346" s="11"/>
      <x:c r="T346" s="11"/>
      <x:c r="U346" s="11"/>
    </x:row>
    <x:row r="347" ht="19" customHeight="1">
      <x:c r="A347" s="11" t="str">
        <x:v>3</x:v>
      </x:c>
      <x:c r="B347" s="11"/>
      <x:c r="C347" s="20"/>
      <x:c r="D347" s="21" t="n">
        <x:f>C207</x:f>
        <x:v>5</x:v>
      </x:c>
      <x:c r="E347" s="20"/>
      <x:c r="F347" s="21" t="n">
        <x:f>D207</x:f>
        <x:v>4</x:v>
      </x:c>
      <x:c r="G347" s="14"/>
      <x:c r="H347" s="15" t="n">
        <x:f>E207</x:f>
        <x:v>2</x:v>
      </x:c>
      <x:c r="I347" s="20"/>
      <x:c r="J347" s="21" t="n">
        <x:f>F207</x:f>
        <x:v>6</x:v>
      </x:c>
      <x:c r="K347" s="11" t="n">
        <x:f>G207-SUM(C348,E348,G348,I348)</x:f>
        <x:v>0</x:v>
      </x:c>
      <x:c r="L347" s="11" t="str"/>
      <x:c r="M347" s="2"/>
      <x:c r="N347" s="2"/>
      <x:c r="O347" s="2"/>
      <x:c r="P347" s="2"/>
      <x:c r="Q347" s="2"/>
      <x:c r="R347" s="2"/>
      <x:c r="S347" s="2"/>
      <x:c r="T347" s="2"/>
      <x:c r="U347" s="2"/>
    </x:row>
    <x:row r="348" ht="19" customHeight="1">
      <x:c r="A348" s="11"/>
      <x:c r="B348" s="11"/>
      <x:c r="C348" s="24" t="n">
        <x:f>C331</x:f>
        <x:v>0</x:v>
      </x:c>
      <x:c r="D348" s="23"/>
      <x:c r="E348" s="24" t="n">
        <x:f>E331</x:f>
        <x:v>5</x:v>
      </x:c>
      <x:c r="F348" s="23"/>
      <x:c r="G348" s="18" t="n">
        <x:f>G331</x:f>
        <x:v>0</x:v>
      </x:c>
      <x:c r="H348" s="17"/>
      <x:c r="I348" s="24" t="n">
        <x:f>MIN(K330,I334)</x:f>
        <x:v>25</x:v>
      </x:c>
      <x:c r="J348" s="23"/>
      <x:c r="K348" s="11"/>
      <x:c r="L348" s="11"/>
      <x:c r="M348" s="2"/>
      <x:c r="N348" s="2"/>
      <x:c r="O348" s="2"/>
      <x:c r="P348" s="2"/>
      <x:c r="Q348" s="2"/>
      <x:c r="R348" s="2"/>
      <x:c r="S348" s="2"/>
      <x:c r="T348" s="2"/>
      <x:c r="U348" s="2"/>
    </x:row>
    <x:row r="349" ht="19" customHeight="1">
      <x:c r="A349" s="11" t="str">
        <x:v>4 (фикт.)</x:v>
      </x:c>
      <x:c r="B349" s="11"/>
      <x:c r="C349" s="20"/>
      <x:c r="D349" s="21" t="n">
        <x:f>C208</x:f>
        <x:v>0</x:v>
      </x:c>
      <x:c r="E349" s="14"/>
      <x:c r="F349" s="15" t="n">
        <x:f>D208</x:f>
        <x:v>0</x:v>
      </x:c>
      <x:c r="G349" s="14"/>
      <x:c r="H349" s="15" t="n">
        <x:f>E208</x:f>
        <x:v>0</x:v>
      </x:c>
      <x:c r="I349" s="14"/>
      <x:c r="J349" s="15" t="n">
        <x:f>F208</x:f>
        <x:v>0</x:v>
      </x:c>
      <x:c r="K349" s="11" t="n">
        <x:f>G208-SUM(C350,E350,G350,I350)</x:f>
        <x:v>0</x:v>
      </x:c>
      <x:c r="L349" s="11" t="str"/>
      <x:c r="M349" s="2"/>
      <x:c r="N349" s="2"/>
      <x:c r="O349" s="2"/>
      <x:c r="P349" s="2"/>
      <x:c r="Q349" s="2"/>
      <x:c r="R349" s="2"/>
      <x:c r="S349" s="2"/>
      <x:c r="T349" s="2"/>
      <x:c r="U349" s="2"/>
    </x:row>
    <x:row r="350" ht="19" customHeight="1">
      <x:c r="A350" s="11"/>
      <x:c r="B350" s="11"/>
      <x:c r="C350" s="24" t="n">
        <x:f>C333</x:f>
        <x:v>10</x:v>
      </x:c>
      <x:c r="D350" s="23"/>
      <x:c r="E350" s="18" t="n">
        <x:f>E333</x:f>
        <x:v>0</x:v>
      </x:c>
      <x:c r="F350" s="17"/>
      <x:c r="G350" s="18" t="n">
        <x:f>G333</x:f>
        <x:v>0</x:v>
      </x:c>
      <x:c r="H350" s="17"/>
      <x:c r="I350" s="18" t="n">
        <x:f>I333</x:f>
        <x:v>0</x:v>
      </x:c>
      <x:c r="J350" s="17"/>
      <x:c r="K350" s="11"/>
      <x:c r="L350" s="11"/>
      <x:c r="M350" s="2"/>
      <x:c r="N350" s="2"/>
      <x:c r="O350" s="2"/>
      <x:c r="P350" s="2"/>
      <x:c r="Q350" s="2"/>
      <x:c r="R350" s="2"/>
      <x:c r="S350" s="2"/>
      <x:c r="T350" s="2"/>
      <x:c r="U350" s="2"/>
    </x:row>
    <x:row r="351" ht="19" customHeight="1">
      <x:c r="A351" s="11" t="str">
        <x:v>Остаток Bj</x:v>
      </x:c>
      <x:c r="B351" s="11"/>
      <x:c r="C351" s="11" t="n">
        <x:f>C209-SUM(C344,C346,C348,C350)</x:f>
        <x:v>0</x:v>
      </x:c>
      <x:c r="D351" s="11"/>
      <x:c r="E351" s="11" t="n">
        <x:f>D209-SUM(E344,E346,E348,E350)</x:f>
        <x:v>0</x:v>
      </x:c>
      <x:c r="F351" s="11"/>
      <x:c r="G351" s="11" t="n">
        <x:f>E209-SUM(G344,G346,G348,G350)</x:f>
        <x:v>0</x:v>
      </x:c>
      <x:c r="H351" s="11"/>
      <x:c r="I351" s="11" t="n">
        <x:f>F209-SUM(I344,I346,I348,I350)</x:f>
        <x:v>0</x:v>
      </x:c>
      <x:c r="J351" s="11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</x:row>
    <x:row r="352" ht="19" customHeight="1">
      <x:c r="A352" s="11" t="str">
        <x:v>Vj</x:v>
      </x:c>
      <x:c r="B352" s="11"/>
      <x:c r="C352" s="11" t="str"/>
      <x:c r="D352" s="11"/>
      <x:c r="E352" s="11" t="str"/>
      <x:c r="F352" s="11"/>
      <x:c r="G352" s="11" t="str"/>
      <x:c r="H352" s="11"/>
      <x:c r="I352" s="11" t="str"/>
      <x:c r="J352" s="11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</x:row>
    <x:row r="353" ht="19" customHeight="1">
      <x:c r="A353" s="2" t="str">
        <x:v>E =</x:v>
      </x:c>
      <x:c r="B353" s="2"/>
      <x:c r="C353" s="2" t="n">
        <x:f>SUM(C344*D343,E344*F343,G344*H343,I344*J343,C346*D345,E346*F345,G346*H345,I346*J345,C348*D347,E348*F347,G348*H347,I348*J347,C350*D349,E350*F349,G350*H349,I350*J349)</x:f>
        <x:v>270</x:v>
      </x:c>
      <x:c r="D353" s="2"/>
      <x:c r="E353" s="11" t="str">
        <x:v>7 базисных клеток; M + N − 1 = 7</x:v>
      </x:c>
      <x:c r="F353" s="11"/>
      <x:c r="G353" s="11"/>
      <x:c r="H353" s="11"/>
      <x:c r="I353" s="11"/>
      <x:c r="J353" s="11"/>
      <x:c r="K353" s="11"/>
      <x:c r="L353" s="11"/>
      <x:c r="M353" s="2"/>
      <x:c r="N353" s="2"/>
      <x:c r="O353" s="2"/>
      <x:c r="P353" s="2"/>
      <x:c r="Q353" s="2"/>
      <x:c r="R353" s="2"/>
      <x:c r="S353" s="2"/>
      <x:c r="T353" s="2"/>
      <x:c r="U353" s="2"/>
    </x:row>
    <x:row r="354" ht="19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</x:row>
    <x:row r="355" ht="19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</x:row>
    <x:row r="356" ht="19" customHeight="1">
      <x:c r="A356" s="5" t="str">
        <x:v>Поиск оптимального решения методом потенциалов</x:v>
      </x:c>
      <x:c r="B356" s="6"/>
      <x:c r="C356" s="6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7"/>
    </x:row>
    <x:row r="357" ht="19" customHeight="1">
      <x:c r="A357" s="8"/>
      <x:c r="B357" s="9"/>
      <x:c r="C357" s="9"/>
      <x:c r="D357" s="9"/>
      <x:c r="E357" s="9"/>
      <x:c r="F357" s="9"/>
      <x:c r="G357" s="9"/>
      <x:c r="H357" s="9"/>
      <x:c r="I357" s="9"/>
      <x:c r="J357" s="9"/>
      <x:c r="K357" s="9"/>
      <x:c r="L357" s="9"/>
      <x:c r="M357" s="9"/>
      <x:c r="N357" s="9"/>
      <x:c r="O357" s="9"/>
      <x:c r="P357" s="9"/>
      <x:c r="Q357" s="9"/>
      <x:c r="R357" s="9"/>
      <x:c r="S357" s="9"/>
      <x:c r="T357" s="9"/>
      <x:c r="U357" s="10"/>
    </x:row>
    <x:row r="358" ht="19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</x:row>
    <x:row r="359" ht="19" customHeight="1">
      <x:c r="A359" s="4" t="str">
        <x:v>Итерация 1: потенциалы, оценки и цикл</x:v>
      </x:c>
      <x:c r="B359" s="4"/>
      <x:c r="C359" s="4"/>
      <x:c r="D359" s="4"/>
      <x:c r="E359" s="4"/>
      <x:c r="F359" s="4"/>
      <x:c r="G359" s="4"/>
      <x:c r="H359" s="4"/>
      <x:c r="I359" s="4"/>
      <x:c r="J359" s="4"/>
      <x:c r="K359" s="4"/>
      <x:c r="L359" s="4"/>
      <x:c r="M359" s="4"/>
      <x:c r="N359" s="4"/>
      <x:c r="O359" s="4"/>
      <x:c r="P359" s="4"/>
      <x:c r="Q359" s="4"/>
      <x:c r="R359" s="4"/>
      <x:c r="S359" s="4"/>
      <x:c r="T359" s="4"/>
      <x:c r="U359" s="4"/>
    </x:row>
    <x:row r="360" ht="19" customHeight="1">
      <x:c r="A360" s="4"/>
      <x:c r="B360" s="4"/>
      <x:c r="C360" s="4"/>
      <x:c r="D360" s="4"/>
      <x:c r="E360" s="4"/>
      <x:c r="F360" s="4"/>
      <x:c r="G360" s="4"/>
      <x:c r="H360" s="4"/>
      <x:c r="I360" s="4"/>
      <x:c r="J360" s="4"/>
      <x:c r="K360" s="4"/>
      <x:c r="L360" s="4"/>
      <x:c r="M360" s="4"/>
      <x:c r="N360" s="4"/>
      <x:c r="O360" s="4"/>
      <x:c r="P360" s="4"/>
      <x:c r="Q360" s="4"/>
      <x:c r="R360" s="4"/>
      <x:c r="S360" s="4"/>
      <x:c r="T360" s="4"/>
      <x:c r="U360" s="4"/>
    </x:row>
    <x:row r="361" ht="19" customHeight="1">
      <x:c r="A361" s="11" t="str">
        <x:v>Склад</x:v>
      </x:c>
      <x:c r="B361" s="11"/>
      <x:c r="C361" s="11" t="str">
        <x:v>Магазины</x:v>
      </x:c>
      <x:c r="D361" s="11"/>
      <x:c r="E361" s="11"/>
      <x:c r="F361" s="11"/>
      <x:c r="G361" s="11"/>
      <x:c r="H361" s="11"/>
      <x:c r="I361" s="11"/>
      <x:c r="J361" s="11"/>
      <x:c r="K361" s="11" t="str">
        <x:v>Ai</x:v>
      </x:c>
      <x:c r="L361" s="11" t="str">
        <x:v>Ui</x:v>
      </x:c>
      <x:c r="M361" s="2"/>
      <x:c r="N361" s="4" t="str">
        <x:v>Клетка: c̄ij | Cij
              Xij | Dij</x:v>
      </x:c>
      <x:c r="O361" s="4"/>
      <x:c r="P361" s="4"/>
      <x:c r="Q361" s="4"/>
      <x:c r="R361" s="4"/>
      <x:c r="S361" s="4"/>
      <x:c r="T361" s="4"/>
      <x:c r="U361" s="4"/>
    </x:row>
    <x:row r="362" ht="19" customHeight="1">
      <x:c r="A362" s="11"/>
      <x:c r="B362" s="11"/>
      <x:c r="C362" s="11" t="str">
        <x:v>1</x:v>
      </x:c>
      <x:c r="D362" s="11"/>
      <x:c r="E362" s="11" t="str">
        <x:v>2</x:v>
      </x:c>
      <x:c r="F362" s="11"/>
      <x:c r="G362" s="11" t="str">
        <x:v>3</x:v>
      </x:c>
      <x:c r="H362" s="11"/>
      <x:c r="I362" s="11" t="str">
        <x:v>4</x:v>
      </x:c>
      <x:c r="J362" s="11"/>
      <x:c r="K362" s="11"/>
      <x:c r="L362" s="11"/>
      <x:c r="M362" s="2"/>
      <x:c r="N362" s="4"/>
      <x:c r="O362" s="4"/>
      <x:c r="P362" s="4"/>
      <x:c r="Q362" s="4"/>
      <x:c r="R362" s="4"/>
      <x:c r="S362" s="4"/>
      <x:c r="T362" s="4"/>
      <x:c r="U362" s="4"/>
    </x:row>
    <x:row r="363" ht="19" customHeight="1">
      <x:c r="A363" s="11" t="str">
        <x:v>1</x:v>
      </x:c>
      <x:c r="B363" s="11"/>
      <x:c r="C363" s="20"/>
      <x:c r="D363" s="21" t="n">
        <x:f>C205</x:f>
        <x:v>4</x:v>
      </x:c>
      <x:c r="E363" s="14" t="n">
        <x:f>L363+E372</x:f>
        <x:v>3</x:v>
      </x:c>
      <x:c r="F363" s="15" t="n">
        <x:f>D205</x:f>
        <x:v>9</x:v>
      </x:c>
      <x:c r="G363" s="20"/>
      <x:c r="H363" s="21" t="n">
        <x:f>E205</x:f>
        <x:v>2</x:v>
      </x:c>
      <x:c r="I363" s="14" t="n">
        <x:f>L363+I372</x:f>
        <x:v>5</x:v>
      </x:c>
      <x:c r="J363" s="15" t="n">
        <x:f>F205</x:f>
        <x:v>7</x:v>
      </x:c>
      <x:c r="K363" s="11" t="n">
        <x:f>G205</x:f>
        <x:v>40</x:v>
      </x:c>
      <x:c r="L363" s="11" t="n">
        <x:v>0</x:v>
      </x:c>
      <x:c r="M363" s="2"/>
      <x:c r="N363" s="11" t="str">
        <x:v>Есть отрицательные оценки (мин: D = -1)
Ui + Vj = Cij для базиса; U1 = 0. Для свободных: c̄ij = Ui + Vj, Dij = Cij − c̄ij.</x:v>
      </x:c>
      <x:c r="O363" s="11"/>
      <x:c r="P363" s="11"/>
      <x:c r="Q363" s="11"/>
      <x:c r="R363" s="11"/>
      <x:c r="S363" s="11"/>
      <x:c r="T363" s="11"/>
      <x:c r="U363" s="11"/>
    </x:row>
    <x:row r="364" ht="19" customHeight="1">
      <x:c r="A364" s="11"/>
      <x:c r="B364" s="11"/>
      <x:c r="C364" s="24" t="n">
        <x:f>C344</x:f>
        <x:v>10</x:v>
      </x:c>
      <x:c r="D364" s="23"/>
      <x:c r="E364" s="18" t="n">
        <x:f>E344</x:f>
        <x:v>0</x:v>
      </x:c>
      <x:c r="F364" s="17" t="n">
        <x:f>F363-E363</x:f>
        <x:v>6</x:v>
      </x:c>
      <x:c r="G364" s="24" t="n">
        <x:f>G344</x:f>
        <x:v>30</x:v>
      </x:c>
      <x:c r="H364" s="23"/>
      <x:c r="I364" s="18" t="n">
        <x:f>I344</x:f>
        <x:v>0</x:v>
      </x:c>
      <x:c r="J364" s="17" t="n">
        <x:f>J363-I363</x:f>
        <x:v>2</x:v>
      </x:c>
      <x:c r="K364" s="11"/>
      <x:c r="L364" s="11"/>
      <x:c r="M364" s="2"/>
      <x:c r="N364" s="11"/>
      <x:c r="O364" s="11"/>
      <x:c r="P364" s="11"/>
      <x:c r="Q364" s="11"/>
      <x:c r="R364" s="11"/>
      <x:c r="S364" s="11"/>
      <x:c r="T364" s="11"/>
      <x:c r="U364" s="11"/>
    </x:row>
    <x:row r="365" ht="19" customHeight="1">
      <x:c r="A365" s="11" t="str">
        <x:v>2</x:v>
      </x:c>
      <x:c r="B365" s="11"/>
      <x:c r="C365" s="14" t="n">
        <x:f>L365+C372</x:f>
        <x:v>1</x:v>
      </x:c>
      <x:c r="D365" s="15" t="n">
        <x:f>C206</x:f>
        <x:v>6</x:v>
      </x:c>
      <x:c r="E365" s="25"/>
      <x:c r="F365" s="26" t="n">
        <x:f>D206</x:f>
        <x:v>0</x:v>
      </x:c>
      <x:c r="G365" s="14" t="n">
        <x:f>L365+G372</x:f>
        <x:v>-1</x:v>
      </x:c>
      <x:c r="H365" s="15" t="n">
        <x:f>E206</x:f>
        <x:v>3</x:v>
      </x:c>
      <x:c r="I365" s="25" t="n">
        <x:f>L365+I372</x:f>
        <x:v>2</x:v>
      </x:c>
      <x:c r="J365" s="26" t="n">
        <x:f>F206</x:f>
        <x:v>1</x:v>
      </x:c>
      <x:c r="K365" s="11" t="n">
        <x:f>G206</x:f>
        <x:v>20</x:v>
      </x:c>
      <x:c r="L365" s="11" t="n">
        <x:f>F365-E372</x:f>
        <x:v>-3</x:v>
      </x:c>
      <x:c r="M365" s="2"/>
      <x:c r="N365" s="11"/>
      <x:c r="O365" s="11"/>
      <x:c r="P365" s="11"/>
      <x:c r="Q365" s="11"/>
      <x:c r="R365" s="11"/>
      <x:c r="S365" s="11"/>
      <x:c r="T365" s="11"/>
      <x:c r="U365" s="11"/>
    </x:row>
    <x:row r="366" ht="19" customHeight="1">
      <x:c r="A366" s="11"/>
      <x:c r="B366" s="11"/>
      <x:c r="C366" s="18" t="n">
        <x:f>C346</x:f>
        <x:v>0</x:v>
      </x:c>
      <x:c r="D366" s="17" t="n">
        <x:f>D365-C365</x:f>
        <x:v>5</x:v>
      </x:c>
      <x:c r="E366" s="29" t="n">
        <x:f>E346</x:f>
        <x:v>20</x:v>
      </x:c>
      <x:c r="F366" s="28"/>
      <x:c r="G366" s="18" t="n">
        <x:f>G346</x:f>
        <x:v>0</x:v>
      </x:c>
      <x:c r="H366" s="17" t="n">
        <x:f>H365-G365</x:f>
        <x:v>4</x:v>
      </x:c>
      <x:c r="I366" s="34" t="n">
        <x:f>I346</x:f>
        <x:v>0</x:v>
      </x:c>
      <x:c r="J366" s="33" t="n">
        <x:f>J365-I365</x:f>
        <x:v>-1</x:v>
      </x:c>
      <x:c r="K366" s="11"/>
      <x:c r="L366" s="11"/>
      <x:c r="M366" s="2"/>
      <x:c r="N366" s="11"/>
      <x:c r="O366" s="11"/>
      <x:c r="P366" s="11"/>
      <x:c r="Q366" s="11"/>
      <x:c r="R366" s="11"/>
      <x:c r="S366" s="11"/>
      <x:c r="T366" s="11"/>
      <x:c r="U366" s="11"/>
    </x:row>
    <x:row r="367" ht="19" customHeight="1">
      <x:c r="A367" s="11" t="str">
        <x:v>3</x:v>
      </x:c>
      <x:c r="B367" s="11"/>
      <x:c r="C367" s="20"/>
      <x:c r="D367" s="21" t="n">
        <x:f>C207</x:f>
        <x:v>5</x:v>
      </x:c>
      <x:c r="E367" s="25"/>
      <x:c r="F367" s="26" t="n">
        <x:f>D207</x:f>
        <x:v>4</x:v>
      </x:c>
      <x:c r="G367" s="14" t="n">
        <x:f>L367+G372</x:f>
        <x:v>3</x:v>
      </x:c>
      <x:c r="H367" s="15" t="n">
        <x:f>E207</x:f>
        <x:v>2</x:v>
      </x:c>
      <x:c r="I367" s="25"/>
      <x:c r="J367" s="26" t="n">
        <x:f>F207</x:f>
        <x:v>6</x:v>
      </x:c>
      <x:c r="K367" s="11" t="n">
        <x:f>G207</x:f>
        <x:v>30</x:v>
      </x:c>
      <x:c r="L367" s="11" t="n">
        <x:f>D367-C372</x:f>
        <x:v>1</x:v>
      </x:c>
      <x:c r="M367" s="2"/>
      <x:c r="N367" s="4" t="str">
        <x:v>X24 + → X22 - → X32 + → X34 -</x:v>
      </x:c>
      <x:c r="O367" s="4"/>
      <x:c r="P367" s="4"/>
      <x:c r="Q367" s="4"/>
      <x:c r="R367" s="4"/>
      <x:c r="S367" s="4"/>
      <x:c r="T367" s="4"/>
      <x:c r="U367" s="4"/>
    </x:row>
    <x:row r="368" ht="19" customHeight="1">
      <x:c r="A368" s="11"/>
      <x:c r="B368" s="11"/>
      <x:c r="C368" s="24" t="n">
        <x:f>C348</x:f>
        <x:v>0</x:v>
      </x:c>
      <x:c r="D368" s="23"/>
      <x:c r="E368" s="30" t="n">
        <x:f>E348</x:f>
        <x:v>5</x:v>
      </x:c>
      <x:c r="F368" s="28"/>
      <x:c r="G368" s="18" t="n">
        <x:f>G348</x:f>
        <x:v>0</x:v>
      </x:c>
      <x:c r="H368" s="31" t="n">
        <x:f>H367-G367</x:f>
        <x:v>-1</x:v>
      </x:c>
      <x:c r="I368" s="29" t="n">
        <x:f>I348</x:f>
        <x:v>25</x:v>
      </x:c>
      <x:c r="J368" s="28"/>
      <x:c r="K368" s="11"/>
      <x:c r="L368" s="11"/>
      <x:c r="M368" s="2"/>
      <x:c r="N368" s="4"/>
      <x:c r="O368" s="4"/>
      <x:c r="P368" s="4"/>
      <x:c r="Q368" s="4"/>
      <x:c r="R368" s="4"/>
      <x:c r="S368" s="4"/>
      <x:c r="T368" s="4"/>
      <x:c r="U368" s="4"/>
    </x:row>
    <x:row r="369" ht="19" customHeight="1">
      <x:c r="A369" s="11" t="str">
        <x:v>4 (фикт.)</x:v>
      </x:c>
      <x:c r="B369" s="11"/>
      <x:c r="C369" s="20"/>
      <x:c r="D369" s="21" t="n">
        <x:f>C208</x:f>
        <x:v>0</x:v>
      </x:c>
      <x:c r="E369" s="14" t="n">
        <x:f>L369+E372</x:f>
        <x:v>-1</x:v>
      </x:c>
      <x:c r="F369" s="15" t="n">
        <x:f>D208</x:f>
        <x:v>0</x:v>
      </x:c>
      <x:c r="G369" s="14" t="n">
        <x:f>L369+G372</x:f>
        <x:v>-2</x:v>
      </x:c>
      <x:c r="H369" s="15" t="n">
        <x:f>E208</x:f>
        <x:v>0</x:v>
      </x:c>
      <x:c r="I369" s="14" t="n">
        <x:f>L369+I372</x:f>
        <x:v>1</x:v>
      </x:c>
      <x:c r="J369" s="15" t="n">
        <x:f>F208</x:f>
        <x:v>0</x:v>
      </x:c>
      <x:c r="K369" s="11" t="n">
        <x:f>G208</x:f>
        <x:v>10</x:v>
      </x:c>
      <x:c r="L369" s="11" t="n">
        <x:f>D369-C372</x:f>
        <x:v>-4</x:v>
      </x:c>
      <x:c r="M369" s="2"/>
      <x:c r="N369" s="2" t="str">
        <x:v>θ =</x:v>
      </x:c>
      <x:c r="O369" s="2" t="n">
        <x:f>MIN(E366,I368)</x:f>
        <x:v>20</x:v>
      </x:c>
      <x:c r="P369" s="11" t="str">
        <x:v>Выходит X22. Плюсовые поставки увеличиваем на θ, минусовые уменьшаем.</x:v>
      </x:c>
      <x:c r="Q369" s="11"/>
      <x:c r="R369" s="11"/>
      <x:c r="S369" s="11"/>
      <x:c r="T369" s="11"/>
      <x:c r="U369" s="11"/>
    </x:row>
    <x:row r="370" ht="19" customHeight="1">
      <x:c r="A370" s="11"/>
      <x:c r="B370" s="11"/>
      <x:c r="C370" s="24" t="n">
        <x:f>C350</x:f>
        <x:v>10</x:v>
      </x:c>
      <x:c r="D370" s="23"/>
      <x:c r="E370" s="18" t="n">
        <x:f>E350</x:f>
        <x:v>0</x:v>
      </x:c>
      <x:c r="F370" s="17" t="n">
        <x:f>F369-E369</x:f>
        <x:v>1</x:v>
      </x:c>
      <x:c r="G370" s="18" t="n">
        <x:f>G350</x:f>
        <x:v>0</x:v>
      </x:c>
      <x:c r="H370" s="17" t="n">
        <x:f>H369-G369</x:f>
        <x:v>2</x:v>
      </x:c>
      <x:c r="I370" s="18" t="n">
        <x:f>I350</x:f>
        <x:v>0</x:v>
      </x:c>
      <x:c r="J370" s="31" t="n">
        <x:f>J369-I369</x:f>
        <x:v>-1</x:v>
      </x:c>
      <x:c r="K370" s="11"/>
      <x:c r="L370" s="11"/>
      <x:c r="M370" s="2"/>
      <x:c r="N370" s="2"/>
      <x:c r="O370" s="2"/>
      <x:c r="P370" s="11"/>
      <x:c r="Q370" s="11"/>
      <x:c r="R370" s="11"/>
      <x:c r="S370" s="11"/>
      <x:c r="T370" s="11"/>
      <x:c r="U370" s="11"/>
    </x:row>
    <x:row r="371" ht="19" customHeight="1">
      <x:c r="A371" s="11" t="str">
        <x:v>Bj</x:v>
      </x:c>
      <x:c r="B371" s="11"/>
      <x:c r="C371" s="11" t="n">
        <x:f>C209</x:f>
        <x:v>20</x:v>
      </x:c>
      <x:c r="D371" s="11"/>
      <x:c r="E371" s="11" t="n">
        <x:f>D209</x:f>
        <x:v>25</x:v>
      </x:c>
      <x:c r="F371" s="11"/>
      <x:c r="G371" s="11" t="n">
        <x:f>E209</x:f>
        <x:v>30</x:v>
      </x:c>
      <x:c r="H371" s="11"/>
      <x:c r="I371" s="11" t="n">
        <x:f>F209</x:f>
        <x:v>25</x:v>
      </x:c>
      <x:c r="J371" s="11"/>
      <x:c r="K371" s="2"/>
      <x:c r="L371" s="2"/>
      <x:c r="M371" s="2"/>
      <x:c r="N371" s="2"/>
      <x:c r="O371" s="2"/>
      <x:c r="P371" s="11"/>
      <x:c r="Q371" s="11"/>
      <x:c r="R371" s="11"/>
      <x:c r="S371" s="11"/>
      <x:c r="T371" s="11"/>
      <x:c r="U371" s="11"/>
    </x:row>
    <x:row r="372" ht="19" customHeight="1">
      <x:c r="A372" s="11" t="str">
        <x:v>Vj</x:v>
      </x:c>
      <x:c r="B372" s="11"/>
      <x:c r="C372" s="11" t="n">
        <x:f>D363-L363</x:f>
        <x:v>4</x:v>
      </x:c>
      <x:c r="D372" s="11"/>
      <x:c r="E372" s="11" t="n">
        <x:f>F367-L367</x:f>
        <x:v>3</x:v>
      </x:c>
      <x:c r="F372" s="11"/>
      <x:c r="G372" s="11" t="n">
        <x:f>H363-L363</x:f>
        <x:v>2</x:v>
      </x:c>
      <x:c r="H372" s="11"/>
      <x:c r="I372" s="11" t="n">
        <x:f>J367-L367</x:f>
        <x:v>5</x:v>
      </x:c>
      <x:c r="J372" s="11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</x:row>
    <x:row r="373" ht="19" customHeight="1">
      <x:c r="A373" s="2" t="str">
        <x:v>E =</x:v>
      </x:c>
      <x:c r="B373" s="2"/>
      <x:c r="C373" s="2" t="n">
        <x:f>SUM(C364*D363,E364*F363,G364*H363,I364*J363,C366*D365,E366*F365,G366*H365,I366*J365,C368*D367,E368*F367,G368*H367,I368*J367,C370*D369,E370*F369,G370*H369,I370*J369)</x:f>
        <x:v>270</x:v>
      </x:c>
      <x:c r="D373" s="2"/>
      <x:c r="E373" s="11" t="str">
        <x:v>7 базисных клеток; M + N − 1 = 7</x:v>
      </x:c>
      <x:c r="F373" s="11"/>
      <x:c r="G373" s="11"/>
      <x:c r="H373" s="11"/>
      <x:c r="I373" s="11"/>
      <x:c r="J373" s="11"/>
      <x:c r="K373" s="11"/>
      <x:c r="L373" s="11"/>
      <x:c r="M373" s="2"/>
      <x:c r="N373" s="2"/>
      <x:c r="O373" s="2"/>
      <x:c r="P373" s="2"/>
      <x:c r="Q373" s="2"/>
      <x:c r="R373" s="2"/>
      <x:c r="S373" s="2"/>
      <x:c r="T373" s="2"/>
      <x:c r="U373" s="2"/>
    </x:row>
    <x:row r="374" ht="19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</x:row>
    <x:row r="375" ht="19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</x:row>
    <x:row r="376" ht="19" customHeight="1">
      <x:c r="A376" s="4" t="str">
        <x:v>Итерация 2: потенциалы, оценки и цикл</x:v>
      </x:c>
      <x:c r="B376" s="4"/>
      <x:c r="C376" s="4"/>
      <x:c r="D376" s="4"/>
      <x:c r="E376" s="4"/>
      <x:c r="F376" s="4"/>
      <x:c r="G376" s="4"/>
      <x:c r="H376" s="4"/>
      <x:c r="I376" s="4"/>
      <x:c r="J376" s="4"/>
      <x:c r="K376" s="4"/>
      <x:c r="L376" s="4"/>
      <x:c r="M376" s="4"/>
      <x:c r="N376" s="4"/>
      <x:c r="O376" s="4"/>
      <x:c r="P376" s="4"/>
      <x:c r="Q376" s="4"/>
      <x:c r="R376" s="4"/>
      <x:c r="S376" s="4"/>
      <x:c r="T376" s="4"/>
      <x:c r="U376" s="4"/>
    </x:row>
    <x:row r="377" ht="19" customHeight="1">
      <x:c r="A377" s="4"/>
      <x:c r="B377" s="4"/>
      <x:c r="C377" s="4"/>
      <x:c r="D377" s="4"/>
      <x:c r="E377" s="4"/>
      <x:c r="F377" s="4"/>
      <x:c r="G377" s="4"/>
      <x:c r="H377" s="4"/>
      <x:c r="I377" s="4"/>
      <x:c r="J377" s="4"/>
      <x:c r="K377" s="4"/>
      <x:c r="L377" s="4"/>
      <x:c r="M377" s="4"/>
      <x:c r="N377" s="4"/>
      <x:c r="O377" s="4"/>
      <x:c r="P377" s="4"/>
      <x:c r="Q377" s="4"/>
      <x:c r="R377" s="4"/>
      <x:c r="S377" s="4"/>
      <x:c r="T377" s="4"/>
      <x:c r="U377" s="4"/>
    </x:row>
    <x:row r="378" ht="19" customHeight="1">
      <x:c r="A378" s="11" t="str">
        <x:v>Склад</x:v>
      </x:c>
      <x:c r="B378" s="11"/>
      <x:c r="C378" s="11" t="str">
        <x:v>Магазины</x:v>
      </x:c>
      <x:c r="D378" s="11"/>
      <x:c r="E378" s="11"/>
      <x:c r="F378" s="11"/>
      <x:c r="G378" s="11"/>
      <x:c r="H378" s="11"/>
      <x:c r="I378" s="11"/>
      <x:c r="J378" s="11"/>
      <x:c r="K378" s="11" t="str">
        <x:v>Ai</x:v>
      </x:c>
      <x:c r="L378" s="11" t="str">
        <x:v>Ui</x:v>
      </x:c>
      <x:c r="M378" s="2"/>
      <x:c r="N378" s="4" t="str">
        <x:v>Клетка: c̄ij | Cij
              Xij | Dij</x:v>
      </x:c>
      <x:c r="O378" s="4"/>
      <x:c r="P378" s="4"/>
      <x:c r="Q378" s="4"/>
      <x:c r="R378" s="4"/>
      <x:c r="S378" s="4"/>
      <x:c r="T378" s="4"/>
      <x:c r="U378" s="4"/>
    </x:row>
    <x:row r="379" ht="19" customHeight="1">
      <x:c r="A379" s="11"/>
      <x:c r="B379" s="11"/>
      <x:c r="C379" s="11" t="str">
        <x:v>1</x:v>
      </x:c>
      <x:c r="D379" s="11"/>
      <x:c r="E379" s="11" t="str">
        <x:v>2</x:v>
      </x:c>
      <x:c r="F379" s="11"/>
      <x:c r="G379" s="11" t="str">
        <x:v>3</x:v>
      </x:c>
      <x:c r="H379" s="11"/>
      <x:c r="I379" s="11" t="str">
        <x:v>4</x:v>
      </x:c>
      <x:c r="J379" s="11"/>
      <x:c r="K379" s="11"/>
      <x:c r="L379" s="11"/>
      <x:c r="M379" s="2"/>
      <x:c r="N379" s="4"/>
      <x:c r="O379" s="4"/>
      <x:c r="P379" s="4"/>
      <x:c r="Q379" s="4"/>
      <x:c r="R379" s="4"/>
      <x:c r="S379" s="4"/>
      <x:c r="T379" s="4"/>
      <x:c r="U379" s="4"/>
    </x:row>
    <x:row r="380" ht="19" customHeight="1">
      <x:c r="A380" s="11" t="str">
        <x:v>1</x:v>
      </x:c>
      <x:c r="B380" s="11"/>
      <x:c r="C380" s="25"/>
      <x:c r="D380" s="26" t="n">
        <x:f>C205</x:f>
        <x:v>4</x:v>
      </x:c>
      <x:c r="E380" s="14" t="n">
        <x:f>L380+E389</x:f>
        <x:v>3</x:v>
      </x:c>
      <x:c r="F380" s="15" t="n">
        <x:f>D205</x:f>
        <x:v>9</x:v>
      </x:c>
      <x:c r="G380" s="25"/>
      <x:c r="H380" s="26" t="n">
        <x:f>E205</x:f>
        <x:v>2</x:v>
      </x:c>
      <x:c r="I380" s="14" t="n">
        <x:f>L380+I389</x:f>
        <x:v>5</x:v>
      </x:c>
      <x:c r="J380" s="15" t="n">
        <x:f>F205</x:f>
        <x:v>7</x:v>
      </x:c>
      <x:c r="K380" s="11" t="n">
        <x:f>G205</x:f>
        <x:v>40</x:v>
      </x:c>
      <x:c r="L380" s="11" t="n">
        <x:v>0</x:v>
      </x:c>
      <x:c r="M380" s="2"/>
      <x:c r="N380" s="11" t="str">
        <x:v>Есть отрицательные оценки (мин: D = -1)
Ui + Vj = Cij для базиса; U1 = 0. Для свободных: c̄ij = Ui + Vj, Dij = Cij − c̄ij.</x:v>
      </x:c>
      <x:c r="O380" s="11"/>
      <x:c r="P380" s="11"/>
      <x:c r="Q380" s="11"/>
      <x:c r="R380" s="11"/>
      <x:c r="S380" s="11"/>
      <x:c r="T380" s="11"/>
      <x:c r="U380" s="11"/>
    </x:row>
    <x:row r="381" ht="19" customHeight="1">
      <x:c r="A381" s="11"/>
      <x:c r="B381" s="11"/>
      <x:c r="C381" s="30" t="n">
        <x:f>C364</x:f>
        <x:v>10</x:v>
      </x:c>
      <x:c r="D381" s="28"/>
      <x:c r="E381" s="18" t="n">
        <x:f>E364</x:f>
        <x:v>0</x:v>
      </x:c>
      <x:c r="F381" s="17" t="n">
        <x:f>F380-E380</x:f>
        <x:v>6</x:v>
      </x:c>
      <x:c r="G381" s="29" t="n">
        <x:f>G364</x:f>
        <x:v>30</x:v>
      </x:c>
      <x:c r="H381" s="28"/>
      <x:c r="I381" s="18" t="n">
        <x:f>I364</x:f>
        <x:v>0</x:v>
      </x:c>
      <x:c r="J381" s="17" t="n">
        <x:f>J380-I380</x:f>
        <x:v>2</x:v>
      </x:c>
      <x:c r="K381" s="11"/>
      <x:c r="L381" s="11"/>
      <x:c r="M381" s="2"/>
      <x:c r="N381" s="11"/>
      <x:c r="O381" s="11"/>
      <x:c r="P381" s="11"/>
      <x:c r="Q381" s="11"/>
      <x:c r="R381" s="11"/>
      <x:c r="S381" s="11"/>
      <x:c r="T381" s="11"/>
      <x:c r="U381" s="11"/>
    </x:row>
    <x:row r="382" ht="19" customHeight="1">
      <x:c r="A382" s="11" t="str">
        <x:v>2</x:v>
      </x:c>
      <x:c r="B382" s="11"/>
      <x:c r="C382" s="14" t="n">
        <x:f>L382+C389</x:f>
        <x:v>0</x:v>
      </x:c>
      <x:c r="D382" s="15" t="n">
        <x:f>C206</x:f>
        <x:v>6</x:v>
      </x:c>
      <x:c r="E382" s="14" t="n">
        <x:f>L382+E389</x:f>
        <x:v>-1</x:v>
      </x:c>
      <x:c r="F382" s="15" t="n">
        <x:f>D206</x:f>
        <x:v>0</x:v>
      </x:c>
      <x:c r="G382" s="14" t="n">
        <x:f>L382+G389</x:f>
        <x:v>-2</x:v>
      </x:c>
      <x:c r="H382" s="15" t="n">
        <x:f>E206</x:f>
        <x:v>3</x:v>
      </x:c>
      <x:c r="I382" s="20"/>
      <x:c r="J382" s="21" t="n">
        <x:f>F206</x:f>
        <x:v>1</x:v>
      </x:c>
      <x:c r="K382" s="11" t="n">
        <x:f>G206</x:f>
        <x:v>20</x:v>
      </x:c>
      <x:c r="L382" s="11" t="n">
        <x:f>J382-I389</x:f>
        <x:v>-4</x:v>
      </x:c>
      <x:c r="M382" s="2"/>
      <x:c r="N382" s="11"/>
      <x:c r="O382" s="11"/>
      <x:c r="P382" s="11"/>
      <x:c r="Q382" s="11"/>
      <x:c r="R382" s="11"/>
      <x:c r="S382" s="11"/>
      <x:c r="T382" s="11"/>
      <x:c r="U382" s="11"/>
    </x:row>
    <x:row r="383" ht="19" customHeight="1">
      <x:c r="A383" s="11"/>
      <x:c r="B383" s="11"/>
      <x:c r="C383" s="18" t="n">
        <x:f>C366</x:f>
        <x:v>0</x:v>
      </x:c>
      <x:c r="D383" s="17" t="n">
        <x:f>D382-C382</x:f>
        <x:v>6</x:v>
      </x:c>
      <x:c r="E383" s="18" t="n">
        <x:f>E366-O369</x:f>
        <x:v>0</x:v>
      </x:c>
      <x:c r="F383" s="17" t="n">
        <x:f>F382-E382</x:f>
        <x:v>1</x:v>
      </x:c>
      <x:c r="G383" s="18" t="n">
        <x:f>G366</x:f>
        <x:v>0</x:v>
      </x:c>
      <x:c r="H383" s="17" t="n">
        <x:f>H382-G382</x:f>
        <x:v>5</x:v>
      </x:c>
      <x:c r="I383" s="24" t="n">
        <x:f>I366+O369</x:f>
        <x:v>20</x:v>
      </x:c>
      <x:c r="J383" s="23"/>
      <x:c r="K383" s="11"/>
      <x:c r="L383" s="11"/>
      <x:c r="M383" s="2"/>
      <x:c r="N383" s="11"/>
      <x:c r="O383" s="11"/>
      <x:c r="P383" s="11"/>
      <x:c r="Q383" s="11"/>
      <x:c r="R383" s="11"/>
      <x:c r="S383" s="11"/>
      <x:c r="T383" s="11"/>
      <x:c r="U383" s="11"/>
    </x:row>
    <x:row r="384" ht="19" customHeight="1">
      <x:c r="A384" s="11" t="str">
        <x:v>3</x:v>
      </x:c>
      <x:c r="B384" s="11"/>
      <x:c r="C384" s="25"/>
      <x:c r="D384" s="26" t="n">
        <x:f>C207</x:f>
        <x:v>5</x:v>
      </x:c>
      <x:c r="E384" s="20"/>
      <x:c r="F384" s="21" t="n">
        <x:f>D207</x:f>
        <x:v>4</x:v>
      </x:c>
      <x:c r="G384" s="25" t="n">
        <x:f>L384+G389</x:f>
        <x:v>3</x:v>
      </x:c>
      <x:c r="H384" s="26" t="n">
        <x:f>E207</x:f>
        <x:v>2</x:v>
      </x:c>
      <x:c r="I384" s="20"/>
      <x:c r="J384" s="21" t="n">
        <x:f>F207</x:f>
        <x:v>6</x:v>
      </x:c>
      <x:c r="K384" s="11" t="n">
        <x:f>G207</x:f>
        <x:v>30</x:v>
      </x:c>
      <x:c r="L384" s="11" t="n">
        <x:f>D384-C389</x:f>
        <x:v>1</x:v>
      </x:c>
      <x:c r="M384" s="2"/>
      <x:c r="N384" s="4" t="str">
        <x:v>X33 + → X31 - → X11 + → X13 -</x:v>
      </x:c>
      <x:c r="O384" s="4"/>
      <x:c r="P384" s="4"/>
      <x:c r="Q384" s="4"/>
      <x:c r="R384" s="4"/>
      <x:c r="S384" s="4"/>
      <x:c r="T384" s="4"/>
      <x:c r="U384" s="4"/>
    </x:row>
    <x:row r="385" ht="19" customHeight="1">
      <x:c r="A385" s="11"/>
      <x:c r="B385" s="11"/>
      <x:c r="C385" s="29" t="n">
        <x:f>C368</x:f>
        <x:v>0</x:v>
      </x:c>
      <x:c r="D385" s="28"/>
      <x:c r="E385" s="24" t="n">
        <x:f>E368+O369</x:f>
        <x:v>25</x:v>
      </x:c>
      <x:c r="F385" s="23"/>
      <x:c r="G385" s="34" t="n">
        <x:f>G368</x:f>
        <x:v>0</x:v>
      </x:c>
      <x:c r="H385" s="33" t="n">
        <x:f>H384-G384</x:f>
        <x:v>-1</x:v>
      </x:c>
      <x:c r="I385" s="24" t="n">
        <x:f>I368-O369</x:f>
        <x:v>5</x:v>
      </x:c>
      <x:c r="J385" s="23"/>
      <x:c r="K385" s="11"/>
      <x:c r="L385" s="11"/>
      <x:c r="M385" s="2"/>
      <x:c r="N385" s="4"/>
      <x:c r="O385" s="4"/>
      <x:c r="P385" s="4"/>
      <x:c r="Q385" s="4"/>
      <x:c r="R385" s="4"/>
      <x:c r="S385" s="4"/>
      <x:c r="T385" s="4"/>
      <x:c r="U385" s="4"/>
    </x:row>
    <x:row r="386" ht="19" customHeight="1">
      <x:c r="A386" s="11" t="str">
        <x:v>4 (фикт.)</x:v>
      </x:c>
      <x:c r="B386" s="11"/>
      <x:c r="C386" s="20"/>
      <x:c r="D386" s="21" t="n">
        <x:f>C208</x:f>
        <x:v>0</x:v>
      </x:c>
      <x:c r="E386" s="14" t="n">
        <x:f>L386+E389</x:f>
        <x:v>-1</x:v>
      </x:c>
      <x:c r="F386" s="15" t="n">
        <x:f>D208</x:f>
        <x:v>0</x:v>
      </x:c>
      <x:c r="G386" s="14" t="n">
        <x:f>L386+G389</x:f>
        <x:v>-2</x:v>
      </x:c>
      <x:c r="H386" s="15" t="n">
        <x:f>E208</x:f>
        <x:v>0</x:v>
      </x:c>
      <x:c r="I386" s="14" t="n">
        <x:f>L386+I389</x:f>
        <x:v>1</x:v>
      </x:c>
      <x:c r="J386" s="15" t="n">
        <x:f>F208</x:f>
        <x:v>0</x:v>
      </x:c>
      <x:c r="K386" s="11" t="n">
        <x:f>G208</x:f>
        <x:v>10</x:v>
      </x:c>
      <x:c r="L386" s="11" t="n">
        <x:f>D386-C389</x:f>
        <x:v>-4</x:v>
      </x:c>
      <x:c r="M386" s="2"/>
      <x:c r="N386" s="2" t="str">
        <x:v>θ =</x:v>
      </x:c>
      <x:c r="O386" s="2" t="n">
        <x:f>MIN(C385,G381)</x:f>
        <x:v>0</x:v>
      </x:c>
      <x:c r="P386" s="11" t="str">
        <x:v>Вырожденный шаг: θ=0. Меняется только базис. Нулевые перевозки сохраняются, кроме одной выходящей клетки.</x:v>
      </x:c>
      <x:c r="Q386" s="11"/>
      <x:c r="R386" s="11"/>
      <x:c r="S386" s="11"/>
      <x:c r="T386" s="11"/>
      <x:c r="U386" s="11"/>
    </x:row>
    <x:row r="387" ht="19" customHeight="1">
      <x:c r="A387" s="11"/>
      <x:c r="B387" s="11"/>
      <x:c r="C387" s="24" t="n">
        <x:f>C370</x:f>
        <x:v>10</x:v>
      </x:c>
      <x:c r="D387" s="23"/>
      <x:c r="E387" s="18" t="n">
        <x:f>E370</x:f>
        <x:v>0</x:v>
      </x:c>
      <x:c r="F387" s="17" t="n">
        <x:f>F386-E386</x:f>
        <x:v>1</x:v>
      </x:c>
      <x:c r="G387" s="18" t="n">
        <x:f>G370</x:f>
        <x:v>0</x:v>
      </x:c>
      <x:c r="H387" s="17" t="n">
        <x:f>H386-G386</x:f>
        <x:v>2</x:v>
      </x:c>
      <x:c r="I387" s="18" t="n">
        <x:f>I370</x:f>
        <x:v>0</x:v>
      </x:c>
      <x:c r="J387" s="31" t="n">
        <x:f>J386-I386</x:f>
        <x:v>-1</x:v>
      </x:c>
      <x:c r="K387" s="11"/>
      <x:c r="L387" s="11"/>
      <x:c r="M387" s="2"/>
      <x:c r="N387" s="2"/>
      <x:c r="O387" s="2"/>
      <x:c r="P387" s="11"/>
      <x:c r="Q387" s="11"/>
      <x:c r="R387" s="11"/>
      <x:c r="S387" s="11"/>
      <x:c r="T387" s="11"/>
      <x:c r="U387" s="11"/>
    </x:row>
    <x:row r="388" ht="19" customHeight="1">
      <x:c r="A388" s="11" t="str">
        <x:v>Bj</x:v>
      </x:c>
      <x:c r="B388" s="11"/>
      <x:c r="C388" s="11" t="n">
        <x:f>C209</x:f>
        <x:v>20</x:v>
      </x:c>
      <x:c r="D388" s="11"/>
      <x:c r="E388" s="11" t="n">
        <x:f>D209</x:f>
        <x:v>25</x:v>
      </x:c>
      <x:c r="F388" s="11"/>
      <x:c r="G388" s="11" t="n">
        <x:f>E209</x:f>
        <x:v>30</x:v>
      </x:c>
      <x:c r="H388" s="11"/>
      <x:c r="I388" s="11" t="n">
        <x:f>F209</x:f>
        <x:v>25</x:v>
      </x:c>
      <x:c r="J388" s="11"/>
      <x:c r="K388" s="2"/>
      <x:c r="L388" s="2"/>
      <x:c r="M388" s="2"/>
      <x:c r="N388" s="2"/>
      <x:c r="O388" s="2"/>
      <x:c r="P388" s="11"/>
      <x:c r="Q388" s="11"/>
      <x:c r="R388" s="11"/>
      <x:c r="S388" s="11"/>
      <x:c r="T388" s="11"/>
      <x:c r="U388" s="11"/>
    </x:row>
    <x:row r="389" ht="19" customHeight="1">
      <x:c r="A389" s="11" t="str">
        <x:v>Vj</x:v>
      </x:c>
      <x:c r="B389" s="11"/>
      <x:c r="C389" s="11" t="n">
        <x:f>D380-L380</x:f>
        <x:v>4</x:v>
      </x:c>
      <x:c r="D389" s="11"/>
      <x:c r="E389" s="11" t="n">
        <x:f>F384-L384</x:f>
        <x:v>3</x:v>
      </x:c>
      <x:c r="F389" s="11"/>
      <x:c r="G389" s="11" t="n">
        <x:f>H380-L380</x:f>
        <x:v>2</x:v>
      </x:c>
      <x:c r="H389" s="11"/>
      <x:c r="I389" s="11" t="n">
        <x:f>J384-L384</x:f>
        <x:v>5</x:v>
      </x:c>
      <x:c r="J389" s="11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</x:row>
    <x:row r="390" ht="19" customHeight="1">
      <x:c r="A390" s="2" t="str">
        <x:v>E =</x:v>
      </x:c>
      <x:c r="B390" s="2"/>
      <x:c r="C390" s="2" t="n">
        <x:f>SUM(C381*D380,E381*F380,G381*H380,I381*J380,C383*D382,E383*F382,G383*H382,I383*J382,C385*D384,E385*F384,G385*H384,I385*J384,C387*D386,E387*F386,G387*H386,I387*J386)</x:f>
        <x:v>250</x:v>
      </x:c>
      <x:c r="D390" s="2"/>
      <x:c r="E390" s="11" t="str">
        <x:v>7 базисных клеток; M + N − 1 = 7</x:v>
      </x:c>
      <x:c r="F390" s="11"/>
      <x:c r="G390" s="11"/>
      <x:c r="H390" s="11"/>
      <x:c r="I390" s="11"/>
      <x:c r="J390" s="11"/>
      <x:c r="K390" s="11"/>
      <x:c r="L390" s="11"/>
      <x:c r="M390" s="2"/>
      <x:c r="N390" s="2"/>
      <x:c r="O390" s="2"/>
      <x:c r="P390" s="2"/>
      <x:c r="Q390" s="2"/>
      <x:c r="R390" s="2"/>
      <x:c r="S390" s="2"/>
      <x:c r="T390" s="2"/>
      <x:c r="U390" s="2"/>
    </x:row>
    <x:row r="391" ht="19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</x:row>
    <x:row r="392" ht="19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</x:row>
    <x:row r="393" ht="19" customHeight="1">
      <x:c r="A393" s="4" t="str">
        <x:v>Итерация 3: потенциалы, оценки и цикл</x:v>
      </x:c>
      <x:c r="B393" s="4"/>
      <x:c r="C393" s="4"/>
      <x:c r="D393" s="4"/>
      <x:c r="E393" s="4"/>
      <x:c r="F393" s="4"/>
      <x:c r="G393" s="4"/>
      <x:c r="H393" s="4"/>
      <x:c r="I393" s="4"/>
      <x:c r="J393" s="4"/>
      <x:c r="K393" s="4"/>
      <x:c r="L393" s="4"/>
      <x:c r="M393" s="4"/>
      <x:c r="N393" s="4"/>
      <x:c r="O393" s="4"/>
      <x:c r="P393" s="4"/>
      <x:c r="Q393" s="4"/>
      <x:c r="R393" s="4"/>
      <x:c r="S393" s="4"/>
      <x:c r="T393" s="4"/>
      <x:c r="U393" s="4"/>
    </x:row>
    <x:row r="394" ht="19" customHeight="1">
      <x:c r="A394" s="4"/>
      <x:c r="B394" s="4"/>
      <x:c r="C394" s="4"/>
      <x:c r="D394" s="4"/>
      <x:c r="E394" s="4"/>
      <x:c r="F394" s="4"/>
      <x:c r="G394" s="4"/>
      <x:c r="H394" s="4"/>
      <x:c r="I394" s="4"/>
      <x:c r="J394" s="4"/>
      <x:c r="K394" s="4"/>
      <x:c r="L394" s="4"/>
      <x:c r="M394" s="4"/>
      <x:c r="N394" s="4"/>
      <x:c r="O394" s="4"/>
      <x:c r="P394" s="4"/>
      <x:c r="Q394" s="4"/>
      <x:c r="R394" s="4"/>
      <x:c r="S394" s="4"/>
      <x:c r="T394" s="4"/>
      <x:c r="U394" s="4"/>
    </x:row>
    <x:row r="395" ht="19" customHeight="1">
      <x:c r="A395" s="11" t="str">
        <x:v>Склад</x:v>
      </x:c>
      <x:c r="B395" s="11"/>
      <x:c r="C395" s="11" t="str">
        <x:v>Магазины</x:v>
      </x:c>
      <x:c r="D395" s="11"/>
      <x:c r="E395" s="11"/>
      <x:c r="F395" s="11"/>
      <x:c r="G395" s="11"/>
      <x:c r="H395" s="11"/>
      <x:c r="I395" s="11"/>
      <x:c r="J395" s="11"/>
      <x:c r="K395" s="11" t="str">
        <x:v>Ai</x:v>
      </x:c>
      <x:c r="L395" s="11" t="str">
        <x:v>Ui</x:v>
      </x:c>
      <x:c r="M395" s="2"/>
      <x:c r="N395" s="4" t="str">
        <x:v>Клетка: c̄ij | Cij
              Xij | Dij</x:v>
      </x:c>
      <x:c r="O395" s="4"/>
      <x:c r="P395" s="4"/>
      <x:c r="Q395" s="4"/>
      <x:c r="R395" s="4"/>
      <x:c r="S395" s="4"/>
      <x:c r="T395" s="4"/>
      <x:c r="U395" s="4"/>
    </x:row>
    <x:row r="396" ht="19" customHeight="1">
      <x:c r="A396" s="11"/>
      <x:c r="B396" s="11"/>
      <x:c r="C396" s="11" t="str">
        <x:v>1</x:v>
      </x:c>
      <x:c r="D396" s="11"/>
      <x:c r="E396" s="11" t="str">
        <x:v>2</x:v>
      </x:c>
      <x:c r="F396" s="11"/>
      <x:c r="G396" s="11" t="str">
        <x:v>3</x:v>
      </x:c>
      <x:c r="H396" s="11"/>
      <x:c r="I396" s="11" t="str">
        <x:v>4</x:v>
      </x:c>
      <x:c r="J396" s="11"/>
      <x:c r="K396" s="11"/>
      <x:c r="L396" s="11"/>
      <x:c r="M396" s="2"/>
      <x:c r="N396" s="4"/>
      <x:c r="O396" s="4"/>
      <x:c r="P396" s="4"/>
      <x:c r="Q396" s="4"/>
      <x:c r="R396" s="4"/>
      <x:c r="S396" s="4"/>
      <x:c r="T396" s="4"/>
      <x:c r="U396" s="4"/>
    </x:row>
    <x:row r="397" ht="19" customHeight="1">
      <x:c r="A397" s="11" t="str">
        <x:v>1</x:v>
      </x:c>
      <x:c r="B397" s="11"/>
      <x:c r="C397" s="25"/>
      <x:c r="D397" s="26" t="n">
        <x:f>C205</x:f>
        <x:v>4</x:v>
      </x:c>
      <x:c r="E397" s="14" t="n">
        <x:f>L397+E406</x:f>
        <x:v>4</x:v>
      </x:c>
      <x:c r="F397" s="15" t="n">
        <x:f>D205</x:f>
        <x:v>9</x:v>
      </x:c>
      <x:c r="G397" s="25"/>
      <x:c r="H397" s="26" t="n">
        <x:f>E205</x:f>
        <x:v>2</x:v>
      </x:c>
      <x:c r="I397" s="14" t="n">
        <x:f>L397+I406</x:f>
        <x:v>6</x:v>
      </x:c>
      <x:c r="J397" s="15" t="n">
        <x:f>F205</x:f>
        <x:v>7</x:v>
      </x:c>
      <x:c r="K397" s="11" t="n">
        <x:f>G205</x:f>
        <x:v>40</x:v>
      </x:c>
      <x:c r="L397" s="11" t="n">
        <x:v>0</x:v>
      </x:c>
      <x:c r="M397" s="2"/>
      <x:c r="N397" s="11" t="str">
        <x:v>Есть отрицательные оценки (мин: D = -2)
Ui + Vj = Cij для базиса; U1 = 0. Для свободных: c̄ij = Ui + Vj, Dij = Cij − c̄ij.</x:v>
      </x:c>
      <x:c r="O397" s="11"/>
      <x:c r="P397" s="11"/>
      <x:c r="Q397" s="11"/>
      <x:c r="R397" s="11"/>
      <x:c r="S397" s="11"/>
      <x:c r="T397" s="11"/>
      <x:c r="U397" s="11"/>
    </x:row>
    <x:row r="398" ht="19" customHeight="1">
      <x:c r="A398" s="11"/>
      <x:c r="B398" s="11"/>
      <x:c r="C398" s="30" t="n">
        <x:f>C381+O386</x:f>
        <x:v>10</x:v>
      </x:c>
      <x:c r="D398" s="28"/>
      <x:c r="E398" s="18" t="n">
        <x:f>E381</x:f>
        <x:v>0</x:v>
      </x:c>
      <x:c r="F398" s="17" t="n">
        <x:f>F397-E397</x:f>
        <x:v>5</x:v>
      </x:c>
      <x:c r="G398" s="29" t="n">
        <x:f>G381-O386</x:f>
        <x:v>30</x:v>
      </x:c>
      <x:c r="H398" s="28"/>
      <x:c r="I398" s="18" t="n">
        <x:f>I381</x:f>
        <x:v>0</x:v>
      </x:c>
      <x:c r="J398" s="17" t="n">
        <x:f>J397-I397</x:f>
        <x:v>1</x:v>
      </x:c>
      <x:c r="K398" s="11"/>
      <x:c r="L398" s="11"/>
      <x:c r="M398" s="2"/>
      <x:c r="N398" s="11"/>
      <x:c r="O398" s="11"/>
      <x:c r="P398" s="11"/>
      <x:c r="Q398" s="11"/>
      <x:c r="R398" s="11"/>
      <x:c r="S398" s="11"/>
      <x:c r="T398" s="11"/>
      <x:c r="U398" s="11"/>
    </x:row>
    <x:row r="399" ht="19" customHeight="1">
      <x:c r="A399" s="11" t="str">
        <x:v>2</x:v>
      </x:c>
      <x:c r="B399" s="11"/>
      <x:c r="C399" s="14" t="n">
        <x:f>L399+C406</x:f>
        <x:v>-1</x:v>
      </x:c>
      <x:c r="D399" s="15" t="n">
        <x:f>C206</x:f>
        <x:v>6</x:v>
      </x:c>
      <x:c r="E399" s="14" t="n">
        <x:f>L399+E406</x:f>
        <x:v>-1</x:v>
      </x:c>
      <x:c r="F399" s="15" t="n">
        <x:f>D206</x:f>
        <x:v>0</x:v>
      </x:c>
      <x:c r="G399" s="14" t="n">
        <x:f>L399+G406</x:f>
        <x:v>-3</x:v>
      </x:c>
      <x:c r="H399" s="15" t="n">
        <x:f>E206</x:f>
        <x:v>3</x:v>
      </x:c>
      <x:c r="I399" s="20"/>
      <x:c r="J399" s="21" t="n">
        <x:f>F206</x:f>
        <x:v>1</x:v>
      </x:c>
      <x:c r="K399" s="11" t="n">
        <x:f>G206</x:f>
        <x:v>20</x:v>
      </x:c>
      <x:c r="L399" s="11" t="n">
        <x:f>J399-I406</x:f>
        <x:v>-5</x:v>
      </x:c>
      <x:c r="M399" s="2"/>
      <x:c r="N399" s="11"/>
      <x:c r="O399" s="11"/>
      <x:c r="P399" s="11"/>
      <x:c r="Q399" s="11"/>
      <x:c r="R399" s="11"/>
      <x:c r="S399" s="11"/>
      <x:c r="T399" s="11"/>
      <x:c r="U399" s="11"/>
    </x:row>
    <x:row r="400" ht="19" customHeight="1">
      <x:c r="A400" s="11"/>
      <x:c r="B400" s="11"/>
      <x:c r="C400" s="18" t="n">
        <x:f>C383</x:f>
        <x:v>0</x:v>
      </x:c>
      <x:c r="D400" s="17" t="n">
        <x:f>D399-C399</x:f>
        <x:v>7</x:v>
      </x:c>
      <x:c r="E400" s="18" t="n">
        <x:f>E383</x:f>
        <x:v>0</x:v>
      </x:c>
      <x:c r="F400" s="17" t="n">
        <x:f>F399-E399</x:f>
        <x:v>1</x:v>
      </x:c>
      <x:c r="G400" s="18" t="n">
        <x:f>G383</x:f>
        <x:v>0</x:v>
      </x:c>
      <x:c r="H400" s="17" t="n">
        <x:f>H399-G399</x:f>
        <x:v>6</x:v>
      </x:c>
      <x:c r="I400" s="24" t="n">
        <x:f>I383</x:f>
        <x:v>20</x:v>
      </x:c>
      <x:c r="J400" s="23"/>
      <x:c r="K400" s="11"/>
      <x:c r="L400" s="11"/>
      <x:c r="M400" s="2"/>
      <x:c r="N400" s="11"/>
      <x:c r="O400" s="11"/>
      <x:c r="P400" s="11"/>
      <x:c r="Q400" s="11"/>
      <x:c r="R400" s="11"/>
      <x:c r="S400" s="11"/>
      <x:c r="T400" s="11"/>
      <x:c r="U400" s="11"/>
    </x:row>
    <x:row r="401" ht="19" customHeight="1">
      <x:c r="A401" s="11" t="str">
        <x:v>3</x:v>
      </x:c>
      <x:c r="B401" s="11"/>
      <x:c r="C401" s="14" t="n">
        <x:f>L401+C406</x:f>
        <x:v>4</x:v>
      </x:c>
      <x:c r="D401" s="15" t="n">
        <x:f>C207</x:f>
        <x:v>5</x:v>
      </x:c>
      <x:c r="E401" s="20"/>
      <x:c r="F401" s="21" t="n">
        <x:f>D207</x:f>
        <x:v>4</x:v>
      </x:c>
      <x:c r="G401" s="25"/>
      <x:c r="H401" s="26" t="n">
        <x:f>E207</x:f>
        <x:v>2</x:v>
      </x:c>
      <x:c r="I401" s="25"/>
      <x:c r="J401" s="26" t="n">
        <x:f>F207</x:f>
        <x:v>6</x:v>
      </x:c>
      <x:c r="K401" s="11" t="n">
        <x:f>G207</x:f>
        <x:v>30</x:v>
      </x:c>
      <x:c r="L401" s="11" t="n">
        <x:f>H401-G406</x:f>
        <x:v>0</x:v>
      </x:c>
      <x:c r="M401" s="2"/>
      <x:c r="N401" s="4" t="str">
        <x:v>X44 + → X41 - → X11 + → X13 - → X33 + → X34 -</x:v>
      </x:c>
      <x:c r="O401" s="4"/>
      <x:c r="P401" s="4"/>
      <x:c r="Q401" s="4"/>
      <x:c r="R401" s="4"/>
      <x:c r="S401" s="4"/>
      <x:c r="T401" s="4"/>
      <x:c r="U401" s="4"/>
    </x:row>
    <x:row r="402" ht="19" customHeight="1">
      <x:c r="A402" s="11"/>
      <x:c r="B402" s="11"/>
      <x:c r="C402" s="18" t="n">
        <x:f>C385-O386</x:f>
        <x:v>0</x:v>
      </x:c>
      <x:c r="D402" s="17" t="n">
        <x:f>D401-C401</x:f>
        <x:v>1</x:v>
      </x:c>
      <x:c r="E402" s="24" t="n">
        <x:f>E385</x:f>
        <x:v>25</x:v>
      </x:c>
      <x:c r="F402" s="23"/>
      <x:c r="G402" s="30" t="n">
        <x:f>G385+O386</x:f>
        <x:v>0</x:v>
      </x:c>
      <x:c r="H402" s="28"/>
      <x:c r="I402" s="29" t="n">
        <x:f>I385</x:f>
        <x:v>5</x:v>
      </x:c>
      <x:c r="J402" s="28"/>
      <x:c r="K402" s="11"/>
      <x:c r="L402" s="11"/>
      <x:c r="M402" s="2"/>
      <x:c r="N402" s="4"/>
      <x:c r="O402" s="4"/>
      <x:c r="P402" s="4"/>
      <x:c r="Q402" s="4"/>
      <x:c r="R402" s="4"/>
      <x:c r="S402" s="4"/>
      <x:c r="T402" s="4"/>
      <x:c r="U402" s="4"/>
    </x:row>
    <x:row r="403" ht="19" customHeight="1">
      <x:c r="A403" s="11" t="str">
        <x:v>4 (фикт.)</x:v>
      </x:c>
      <x:c r="B403" s="11"/>
      <x:c r="C403" s="25"/>
      <x:c r="D403" s="26" t="n">
        <x:f>C208</x:f>
        <x:v>0</x:v>
      </x:c>
      <x:c r="E403" s="14" t="n">
        <x:f>L403+E406</x:f>
        <x:v>0</x:v>
      </x:c>
      <x:c r="F403" s="15" t="n">
        <x:f>D208</x:f>
        <x:v>0</x:v>
      </x:c>
      <x:c r="G403" s="14" t="n">
        <x:f>L403+G406</x:f>
        <x:v>-2</x:v>
      </x:c>
      <x:c r="H403" s="15" t="n">
        <x:f>E208</x:f>
        <x:v>0</x:v>
      </x:c>
      <x:c r="I403" s="25" t="n">
        <x:f>L403+I406</x:f>
        <x:v>2</x:v>
      </x:c>
      <x:c r="J403" s="26" t="n">
        <x:f>F208</x:f>
        <x:v>0</x:v>
      </x:c>
      <x:c r="K403" s="11" t="n">
        <x:f>G208</x:f>
        <x:v>10</x:v>
      </x:c>
      <x:c r="L403" s="11" t="n">
        <x:f>D403-C406</x:f>
        <x:v>-4</x:v>
      </x:c>
      <x:c r="M403" s="2"/>
      <x:c r="N403" s="2" t="str">
        <x:v>θ =</x:v>
      </x:c>
      <x:c r="O403" s="2" t="n">
        <x:f>MIN(C404,G398,I402)</x:f>
        <x:v>5</x:v>
      </x:c>
      <x:c r="P403" s="11" t="str">
        <x:v>Выходит X34. Плюсовые поставки увеличиваем на θ, минусовые уменьшаем.</x:v>
      </x:c>
      <x:c r="Q403" s="11"/>
      <x:c r="R403" s="11"/>
      <x:c r="S403" s="11"/>
      <x:c r="T403" s="11"/>
      <x:c r="U403" s="11"/>
    </x:row>
    <x:row r="404" ht="19" customHeight="1">
      <x:c r="A404" s="11"/>
      <x:c r="B404" s="11"/>
      <x:c r="C404" s="29" t="n">
        <x:f>C387</x:f>
        <x:v>10</x:v>
      </x:c>
      <x:c r="D404" s="28"/>
      <x:c r="E404" s="18" t="n">
        <x:f>E387</x:f>
        <x:v>0</x:v>
      </x:c>
      <x:c r="F404" s="17" t="n">
        <x:f>F403-E403</x:f>
        <x:v>0</x:v>
      </x:c>
      <x:c r="G404" s="18" t="n">
        <x:f>G387</x:f>
        <x:v>0</x:v>
      </x:c>
      <x:c r="H404" s="17" t="n">
        <x:f>H403-G403</x:f>
        <x:v>2</x:v>
      </x:c>
      <x:c r="I404" s="34" t="n">
        <x:f>I387</x:f>
        <x:v>0</x:v>
      </x:c>
      <x:c r="J404" s="33" t="n">
        <x:f>J403-I403</x:f>
        <x:v>-2</x:v>
      </x:c>
      <x:c r="K404" s="11"/>
      <x:c r="L404" s="11"/>
      <x:c r="M404" s="2"/>
      <x:c r="N404" s="2"/>
      <x:c r="O404" s="2"/>
      <x:c r="P404" s="11"/>
      <x:c r="Q404" s="11"/>
      <x:c r="R404" s="11"/>
      <x:c r="S404" s="11"/>
      <x:c r="T404" s="11"/>
      <x:c r="U404" s="11"/>
    </x:row>
    <x:row r="405" ht="19" customHeight="1">
      <x:c r="A405" s="11" t="str">
        <x:v>Bj</x:v>
      </x:c>
      <x:c r="B405" s="11"/>
      <x:c r="C405" s="11" t="n">
        <x:f>C209</x:f>
        <x:v>20</x:v>
      </x:c>
      <x:c r="D405" s="11"/>
      <x:c r="E405" s="11" t="n">
        <x:f>D209</x:f>
        <x:v>25</x:v>
      </x:c>
      <x:c r="F405" s="11"/>
      <x:c r="G405" s="11" t="n">
        <x:f>E209</x:f>
        <x:v>30</x:v>
      </x:c>
      <x:c r="H405" s="11"/>
      <x:c r="I405" s="11" t="n">
        <x:f>F209</x:f>
        <x:v>25</x:v>
      </x:c>
      <x:c r="J405" s="11"/>
      <x:c r="K405" s="2"/>
      <x:c r="L405" s="2"/>
      <x:c r="M405" s="2"/>
      <x:c r="N405" s="2"/>
      <x:c r="O405" s="2"/>
      <x:c r="P405" s="11"/>
      <x:c r="Q405" s="11"/>
      <x:c r="R405" s="11"/>
      <x:c r="S405" s="11"/>
      <x:c r="T405" s="11"/>
      <x:c r="U405" s="11"/>
    </x:row>
    <x:row r="406" ht="19" customHeight="1">
      <x:c r="A406" s="11" t="str">
        <x:v>Vj</x:v>
      </x:c>
      <x:c r="B406" s="11"/>
      <x:c r="C406" s="11" t="n">
        <x:f>D397-L397</x:f>
        <x:v>4</x:v>
      </x:c>
      <x:c r="D406" s="11"/>
      <x:c r="E406" s="11" t="n">
        <x:f>F401-L401</x:f>
        <x:v>4</x:v>
      </x:c>
      <x:c r="F406" s="11"/>
      <x:c r="G406" s="11" t="n">
        <x:f>H397-L397</x:f>
        <x:v>2</x:v>
      </x:c>
      <x:c r="H406" s="11"/>
      <x:c r="I406" s="11" t="n">
        <x:f>J401-L401</x:f>
        <x:v>6</x:v>
      </x:c>
      <x:c r="J406" s="11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</x:row>
    <x:row r="407" ht="19" customHeight="1">
      <x:c r="A407" s="2" t="str">
        <x:v>E =</x:v>
      </x:c>
      <x:c r="B407" s="2"/>
      <x:c r="C407" s="2" t="n">
        <x:f>SUM(C398*D397,E398*F397,G398*H397,I398*J397,C400*D399,E400*F399,G400*H399,I400*J399,C402*D401,E402*F401,G402*H401,I402*J401,C404*D403,E404*F403,G404*H403,I404*J403)</x:f>
        <x:v>250</x:v>
      </x:c>
      <x:c r="D407" s="2"/>
      <x:c r="E407" s="11" t="str">
        <x:v>7 базисных клеток; M + N − 1 = 7</x:v>
      </x:c>
      <x:c r="F407" s="11"/>
      <x:c r="G407" s="11"/>
      <x:c r="H407" s="11"/>
      <x:c r="I407" s="11"/>
      <x:c r="J407" s="11"/>
      <x:c r="K407" s="11"/>
      <x:c r="L407" s="11"/>
      <x:c r="M407" s="2"/>
      <x:c r="N407" s="2"/>
      <x:c r="O407" s="2"/>
      <x:c r="P407" s="2"/>
      <x:c r="Q407" s="2"/>
      <x:c r="R407" s="2"/>
      <x:c r="S407" s="2"/>
      <x:c r="T407" s="2"/>
      <x:c r="U407" s="2"/>
    </x:row>
    <x:row r="408" ht="19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</x:row>
    <x:row r="409" ht="19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</x:row>
    <x:row r="410" ht="19" customHeight="1">
      <x:c r="A410" s="4" t="str">
        <x:v>Итерация 4: потенциалы, оценки и цикл</x:v>
      </x:c>
      <x:c r="B410" s="4"/>
      <x:c r="C410" s="4"/>
      <x:c r="D410" s="4"/>
      <x:c r="E410" s="4"/>
      <x:c r="F410" s="4"/>
      <x:c r="G410" s="4"/>
      <x:c r="H410" s="4"/>
      <x:c r="I410" s="4"/>
      <x:c r="J410" s="4"/>
      <x:c r="K410" s="4"/>
      <x:c r="L410" s="4"/>
      <x:c r="M410" s="4"/>
      <x:c r="N410" s="4"/>
      <x:c r="O410" s="4"/>
      <x:c r="P410" s="4"/>
      <x:c r="Q410" s="4"/>
      <x:c r="R410" s="4"/>
      <x:c r="S410" s="4"/>
      <x:c r="T410" s="4"/>
      <x:c r="U410" s="4"/>
    </x:row>
    <x:row r="411" ht="19" customHeight="1">
      <x:c r="A411" s="4"/>
      <x:c r="B411" s="4"/>
      <x:c r="C411" s="4"/>
      <x:c r="D411" s="4"/>
      <x:c r="E411" s="4"/>
      <x:c r="F411" s="4"/>
      <x:c r="G411" s="4"/>
      <x:c r="H411" s="4"/>
      <x:c r="I411" s="4"/>
      <x:c r="J411" s="4"/>
      <x:c r="K411" s="4"/>
      <x:c r="L411" s="4"/>
      <x:c r="M411" s="4"/>
      <x:c r="N411" s="4"/>
      <x:c r="O411" s="4"/>
      <x:c r="P411" s="4"/>
      <x:c r="Q411" s="4"/>
      <x:c r="R411" s="4"/>
      <x:c r="S411" s="4"/>
      <x:c r="T411" s="4"/>
      <x:c r="U411" s="4"/>
    </x:row>
    <x:row r="412" ht="19" customHeight="1">
      <x:c r="A412" s="11" t="str">
        <x:v>Склад</x:v>
      </x:c>
      <x:c r="B412" s="11"/>
      <x:c r="C412" s="11" t="str">
        <x:v>Магазины</x:v>
      </x:c>
      <x:c r="D412" s="11"/>
      <x:c r="E412" s="11"/>
      <x:c r="F412" s="11"/>
      <x:c r="G412" s="11"/>
      <x:c r="H412" s="11"/>
      <x:c r="I412" s="11"/>
      <x:c r="J412" s="11"/>
      <x:c r="K412" s="11" t="str">
        <x:v>Ai</x:v>
      </x:c>
      <x:c r="L412" s="11" t="str">
        <x:v>Ui</x:v>
      </x:c>
      <x:c r="M412" s="2"/>
      <x:c r="N412" s="4" t="str">
        <x:v>Клетка: c̄ij | Cij
              Xij | Dij</x:v>
      </x:c>
      <x:c r="O412" s="4"/>
      <x:c r="P412" s="4"/>
      <x:c r="Q412" s="4"/>
      <x:c r="R412" s="4"/>
      <x:c r="S412" s="4"/>
      <x:c r="T412" s="4"/>
      <x:c r="U412" s="4"/>
    </x:row>
    <x:row r="413" ht="19" customHeight="1">
      <x:c r="A413" s="11"/>
      <x:c r="B413" s="11"/>
      <x:c r="C413" s="11" t="str">
        <x:v>1</x:v>
      </x:c>
      <x:c r="D413" s="11"/>
      <x:c r="E413" s="11" t="str">
        <x:v>2</x:v>
      </x:c>
      <x:c r="F413" s="11"/>
      <x:c r="G413" s="11" t="str">
        <x:v>3</x:v>
      </x:c>
      <x:c r="H413" s="11"/>
      <x:c r="I413" s="11" t="str">
        <x:v>4</x:v>
      </x:c>
      <x:c r="J413" s="11"/>
      <x:c r="K413" s="11"/>
      <x:c r="L413" s="11"/>
      <x:c r="M413" s="2"/>
      <x:c r="N413" s="4"/>
      <x:c r="O413" s="4"/>
      <x:c r="P413" s="4"/>
      <x:c r="Q413" s="4"/>
      <x:c r="R413" s="4"/>
      <x:c r="S413" s="4"/>
      <x:c r="T413" s="4"/>
      <x:c r="U413" s="4"/>
    </x:row>
    <x:row r="414" ht="19" customHeight="1">
      <x:c r="A414" s="11" t="str">
        <x:v>1</x:v>
      </x:c>
      <x:c r="B414" s="11"/>
      <x:c r="C414" s="25"/>
      <x:c r="D414" s="26" t="n">
        <x:f>C205</x:f>
        <x:v>4</x:v>
      </x:c>
      <x:c r="E414" s="14" t="n">
        <x:f>L414+E423</x:f>
        <x:v>4</x:v>
      </x:c>
      <x:c r="F414" s="15" t="n">
        <x:f>D205</x:f>
        <x:v>9</x:v>
      </x:c>
      <x:c r="G414" s="25"/>
      <x:c r="H414" s="26" t="n">
        <x:f>E205</x:f>
        <x:v>2</x:v>
      </x:c>
      <x:c r="I414" s="14" t="n">
        <x:f>L414+I423</x:f>
        <x:v>4</x:v>
      </x:c>
      <x:c r="J414" s="15" t="n">
        <x:f>F205</x:f>
        <x:v>7</x:v>
      </x:c>
      <x:c r="K414" s="11" t="n">
        <x:f>G205</x:f>
        <x:v>40</x:v>
      </x:c>
      <x:c r="L414" s="11" t="n">
        <x:v>0</x:v>
      </x:c>
      <x:c r="M414" s="2"/>
      <x:c r="N414" s="11" t="str">
        <x:v>Есть отрицательные оценки (мин: D = -1)
Ui + Vj = Cij для базиса; U1 = 0. Для свободных: c̄ij = Ui + Vj, Dij = Cij − c̄ij.</x:v>
      </x:c>
      <x:c r="O414" s="11"/>
      <x:c r="P414" s="11"/>
      <x:c r="Q414" s="11"/>
      <x:c r="R414" s="11"/>
      <x:c r="S414" s="11"/>
      <x:c r="T414" s="11"/>
      <x:c r="U414" s="11"/>
    </x:row>
    <x:row r="415" ht="19" customHeight="1">
      <x:c r="A415" s="11"/>
      <x:c r="B415" s="11"/>
      <x:c r="C415" s="30" t="n">
        <x:f>C398+O403</x:f>
        <x:v>15</x:v>
      </x:c>
      <x:c r="D415" s="28"/>
      <x:c r="E415" s="18" t="n">
        <x:f>E398</x:f>
        <x:v>0</x:v>
      </x:c>
      <x:c r="F415" s="17" t="n">
        <x:f>F414-E414</x:f>
        <x:v>5</x:v>
      </x:c>
      <x:c r="G415" s="29" t="n">
        <x:f>G398-O403</x:f>
        <x:v>25</x:v>
      </x:c>
      <x:c r="H415" s="28"/>
      <x:c r="I415" s="18" t="n">
        <x:f>I398</x:f>
        <x:v>0</x:v>
      </x:c>
      <x:c r="J415" s="17" t="n">
        <x:f>J414-I414</x:f>
        <x:v>3</x:v>
      </x:c>
      <x:c r="K415" s="11"/>
      <x:c r="L415" s="11"/>
      <x:c r="M415" s="2"/>
      <x:c r="N415" s="11"/>
      <x:c r="O415" s="11"/>
      <x:c r="P415" s="11"/>
      <x:c r="Q415" s="11"/>
      <x:c r="R415" s="11"/>
      <x:c r="S415" s="11"/>
      <x:c r="T415" s="11"/>
      <x:c r="U415" s="11"/>
    </x:row>
    <x:row r="416" ht="19" customHeight="1">
      <x:c r="A416" s="11" t="str">
        <x:v>2</x:v>
      </x:c>
      <x:c r="B416" s="11"/>
      <x:c r="C416" s="14" t="n">
        <x:f>L416+C423</x:f>
        <x:v>1</x:v>
      </x:c>
      <x:c r="D416" s="15" t="n">
        <x:f>C206</x:f>
        <x:v>6</x:v>
      </x:c>
      <x:c r="E416" s="25" t="n">
        <x:f>L416+E423</x:f>
        <x:v>1</x:v>
      </x:c>
      <x:c r="F416" s="26" t="n">
        <x:f>D206</x:f>
        <x:v>0</x:v>
      </x:c>
      <x:c r="G416" s="14" t="n">
        <x:f>L416+G423</x:f>
        <x:v>-1</x:v>
      </x:c>
      <x:c r="H416" s="15" t="n">
        <x:f>E206</x:f>
        <x:v>3</x:v>
      </x:c>
      <x:c r="I416" s="25"/>
      <x:c r="J416" s="26" t="n">
        <x:f>F206</x:f>
        <x:v>1</x:v>
      </x:c>
      <x:c r="K416" s="11" t="n">
        <x:f>G206</x:f>
        <x:v>20</x:v>
      </x:c>
      <x:c r="L416" s="11" t="n">
        <x:f>J416-I423</x:f>
        <x:v>-3</x:v>
      </x:c>
      <x:c r="M416" s="2"/>
      <x:c r="N416" s="11"/>
      <x:c r="O416" s="11"/>
      <x:c r="P416" s="11"/>
      <x:c r="Q416" s="11"/>
      <x:c r="R416" s="11"/>
      <x:c r="S416" s="11"/>
      <x:c r="T416" s="11"/>
      <x:c r="U416" s="11"/>
    </x:row>
    <x:row r="417" ht="19" customHeight="1">
      <x:c r="A417" s="11"/>
      <x:c r="B417" s="11"/>
      <x:c r="C417" s="18" t="n">
        <x:f>C400</x:f>
        <x:v>0</x:v>
      </x:c>
      <x:c r="D417" s="17" t="n">
        <x:f>D416-C416</x:f>
        <x:v>5</x:v>
      </x:c>
      <x:c r="E417" s="34" t="n">
        <x:f>E400</x:f>
        <x:v>0</x:v>
      </x:c>
      <x:c r="F417" s="33" t="n">
        <x:f>F416-E416</x:f>
        <x:v>-1</x:v>
      </x:c>
      <x:c r="G417" s="18" t="n">
        <x:f>G400</x:f>
        <x:v>0</x:v>
      </x:c>
      <x:c r="H417" s="17" t="n">
        <x:f>H416-G416</x:f>
        <x:v>4</x:v>
      </x:c>
      <x:c r="I417" s="29" t="n">
        <x:f>I400</x:f>
        <x:v>20</x:v>
      </x:c>
      <x:c r="J417" s="28"/>
      <x:c r="K417" s="11"/>
      <x:c r="L417" s="11"/>
      <x:c r="M417" s="2"/>
      <x:c r="N417" s="11"/>
      <x:c r="O417" s="11"/>
      <x:c r="P417" s="11"/>
      <x:c r="Q417" s="11"/>
      <x:c r="R417" s="11"/>
      <x:c r="S417" s="11"/>
      <x:c r="T417" s="11"/>
      <x:c r="U417" s="11"/>
    </x:row>
    <x:row r="418" ht="19" customHeight="1">
      <x:c r="A418" s="11" t="str">
        <x:v>3</x:v>
      </x:c>
      <x:c r="B418" s="11"/>
      <x:c r="C418" s="14" t="n">
        <x:f>L418+C423</x:f>
        <x:v>4</x:v>
      </x:c>
      <x:c r="D418" s="15" t="n">
        <x:f>C207</x:f>
        <x:v>5</x:v>
      </x:c>
      <x:c r="E418" s="25"/>
      <x:c r="F418" s="26" t="n">
        <x:f>D207</x:f>
        <x:v>4</x:v>
      </x:c>
      <x:c r="G418" s="25"/>
      <x:c r="H418" s="26" t="n">
        <x:f>E207</x:f>
        <x:v>2</x:v>
      </x:c>
      <x:c r="I418" s="14" t="n">
        <x:f>L418+I423</x:f>
        <x:v>4</x:v>
      </x:c>
      <x:c r="J418" s="15" t="n">
        <x:f>F207</x:f>
        <x:v>6</x:v>
      </x:c>
      <x:c r="K418" s="11" t="n">
        <x:f>G207</x:f>
        <x:v>30</x:v>
      </x:c>
      <x:c r="L418" s="11" t="n">
        <x:f>H418-G423</x:f>
        <x:v>0</x:v>
      </x:c>
      <x:c r="M418" s="2"/>
      <x:c r="N418" s="4" t="str">
        <x:v>X22 + → X24 - → X44 + → X41 - → X11 + → X13 - → X33 + → X32 -</x:v>
      </x:c>
      <x:c r="O418" s="4"/>
      <x:c r="P418" s="4"/>
      <x:c r="Q418" s="4"/>
      <x:c r="R418" s="4"/>
      <x:c r="S418" s="4"/>
      <x:c r="T418" s="4"/>
      <x:c r="U418" s="4"/>
    </x:row>
    <x:row r="419" ht="19" customHeight="1">
      <x:c r="A419" s="11"/>
      <x:c r="B419" s="11"/>
      <x:c r="C419" s="18" t="n">
        <x:f>C402</x:f>
        <x:v>0</x:v>
      </x:c>
      <x:c r="D419" s="17" t="n">
        <x:f>D418-C418</x:f>
        <x:v>1</x:v>
      </x:c>
      <x:c r="E419" s="29" t="n">
        <x:f>E402</x:f>
        <x:v>25</x:v>
      </x:c>
      <x:c r="F419" s="28"/>
      <x:c r="G419" s="30" t="n">
        <x:f>G402+O403</x:f>
        <x:v>5</x:v>
      </x:c>
      <x:c r="H419" s="28"/>
      <x:c r="I419" s="18" t="n">
        <x:f>I402-O403</x:f>
        <x:v>0</x:v>
      </x:c>
      <x:c r="J419" s="17" t="n">
        <x:f>J418-I418</x:f>
        <x:v>2</x:v>
      </x:c>
      <x:c r="K419" s="11"/>
      <x:c r="L419" s="11"/>
      <x:c r="M419" s="2"/>
      <x:c r="N419" s="4"/>
      <x:c r="O419" s="4"/>
      <x:c r="P419" s="4"/>
      <x:c r="Q419" s="4"/>
      <x:c r="R419" s="4"/>
      <x:c r="S419" s="4"/>
      <x:c r="T419" s="4"/>
      <x:c r="U419" s="4"/>
    </x:row>
    <x:row r="420" ht="19" customHeight="1">
      <x:c r="A420" s="11" t="str">
        <x:v>4 (фикт.)</x:v>
      </x:c>
      <x:c r="B420" s="11"/>
      <x:c r="C420" s="25"/>
      <x:c r="D420" s="26" t="n">
        <x:f>C208</x:f>
        <x:v>0</x:v>
      </x:c>
      <x:c r="E420" s="14" t="n">
        <x:f>L420+E423</x:f>
        <x:v>0</x:v>
      </x:c>
      <x:c r="F420" s="15" t="n">
        <x:f>D208</x:f>
        <x:v>0</x:v>
      </x:c>
      <x:c r="G420" s="14" t="n">
        <x:f>L420+G423</x:f>
        <x:v>-2</x:v>
      </x:c>
      <x:c r="H420" s="15" t="n">
        <x:f>E208</x:f>
        <x:v>0</x:v>
      </x:c>
      <x:c r="I420" s="25"/>
      <x:c r="J420" s="26" t="n">
        <x:f>F208</x:f>
        <x:v>0</x:v>
      </x:c>
      <x:c r="K420" s="11" t="n">
        <x:f>G208</x:f>
        <x:v>10</x:v>
      </x:c>
      <x:c r="L420" s="11" t="n">
        <x:f>D420-C423</x:f>
        <x:v>-4</x:v>
      </x:c>
      <x:c r="M420" s="2"/>
      <x:c r="N420" s="2" t="str">
        <x:v>θ =</x:v>
      </x:c>
      <x:c r="O420" s="2" t="n">
        <x:f>MIN(I417,C421,G415,E419)</x:f>
        <x:v>5</x:v>
      </x:c>
      <x:c r="P420" s="11" t="str">
        <x:v>Выходит X41. Плюсовые поставки увеличиваем на θ, минусовые уменьшаем.</x:v>
      </x:c>
      <x:c r="Q420" s="11"/>
      <x:c r="R420" s="11"/>
      <x:c r="S420" s="11"/>
      <x:c r="T420" s="11"/>
      <x:c r="U420" s="11"/>
    </x:row>
    <x:row r="421" ht="19" customHeight="1">
      <x:c r="A421" s="11"/>
      <x:c r="B421" s="11"/>
      <x:c r="C421" s="29" t="n">
        <x:f>C404-O403</x:f>
        <x:v>5</x:v>
      </x:c>
      <x:c r="D421" s="28"/>
      <x:c r="E421" s="18" t="n">
        <x:f>E404</x:f>
        <x:v>0</x:v>
      </x:c>
      <x:c r="F421" s="17" t="n">
        <x:f>F420-E420</x:f>
        <x:v>0</x:v>
      </x:c>
      <x:c r="G421" s="18" t="n">
        <x:f>G404</x:f>
        <x:v>0</x:v>
      </x:c>
      <x:c r="H421" s="17" t="n">
        <x:f>H420-G420</x:f>
        <x:v>2</x:v>
      </x:c>
      <x:c r="I421" s="30" t="n">
        <x:f>I404+O403</x:f>
        <x:v>5</x:v>
      </x:c>
      <x:c r="J421" s="28"/>
      <x:c r="K421" s="11"/>
      <x:c r="L421" s="11"/>
      <x:c r="M421" s="2"/>
      <x:c r="N421" s="2"/>
      <x:c r="O421" s="2"/>
      <x:c r="P421" s="11"/>
      <x:c r="Q421" s="11"/>
      <x:c r="R421" s="11"/>
      <x:c r="S421" s="11"/>
      <x:c r="T421" s="11"/>
      <x:c r="U421" s="11"/>
    </x:row>
    <x:row r="422" ht="19" customHeight="1">
      <x:c r="A422" s="11" t="str">
        <x:v>Bj</x:v>
      </x:c>
      <x:c r="B422" s="11"/>
      <x:c r="C422" s="11" t="n">
        <x:f>C209</x:f>
        <x:v>20</x:v>
      </x:c>
      <x:c r="D422" s="11"/>
      <x:c r="E422" s="11" t="n">
        <x:f>D209</x:f>
        <x:v>25</x:v>
      </x:c>
      <x:c r="F422" s="11"/>
      <x:c r="G422" s="11" t="n">
        <x:f>E209</x:f>
        <x:v>30</x:v>
      </x:c>
      <x:c r="H422" s="11"/>
      <x:c r="I422" s="11" t="n">
        <x:f>F209</x:f>
        <x:v>25</x:v>
      </x:c>
      <x:c r="J422" s="11"/>
      <x:c r="K422" s="2"/>
      <x:c r="L422" s="2"/>
      <x:c r="M422" s="2"/>
      <x:c r="N422" s="2"/>
      <x:c r="O422" s="2"/>
      <x:c r="P422" s="11"/>
      <x:c r="Q422" s="11"/>
      <x:c r="R422" s="11"/>
      <x:c r="S422" s="11"/>
      <x:c r="T422" s="11"/>
      <x:c r="U422" s="11"/>
    </x:row>
    <x:row r="423" ht="19" customHeight="1">
      <x:c r="A423" s="11" t="str">
        <x:v>Vj</x:v>
      </x:c>
      <x:c r="B423" s="11"/>
      <x:c r="C423" s="11" t="n">
        <x:f>D414-L414</x:f>
        <x:v>4</x:v>
      </x:c>
      <x:c r="D423" s="11"/>
      <x:c r="E423" s="11" t="n">
        <x:f>F418-L418</x:f>
        <x:v>4</x:v>
      </x:c>
      <x:c r="F423" s="11"/>
      <x:c r="G423" s="11" t="n">
        <x:f>H414-L414</x:f>
        <x:v>2</x:v>
      </x:c>
      <x:c r="H423" s="11"/>
      <x:c r="I423" s="11" t="n">
        <x:f>J420-L420</x:f>
        <x:v>4</x:v>
      </x:c>
      <x:c r="J423" s="11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</x:row>
    <x:row r="424" ht="19" customHeight="1">
      <x:c r="A424" s="2" t="str">
        <x:v>E =</x:v>
      </x:c>
      <x:c r="B424" s="2"/>
      <x:c r="C424" s="2" t="n">
        <x:f>SUM(C415*D414,E415*F414,G415*H414,I415*J414,C417*D416,E417*F416,G417*H416,I417*J416,C419*D418,E419*F418,G419*H418,I419*J418,C421*D420,E421*F420,G421*H420,I421*J420)</x:f>
        <x:v>240</x:v>
      </x:c>
      <x:c r="D424" s="2"/>
      <x:c r="E424" s="11" t="str">
        <x:v>7 базисных клеток; M + N − 1 = 7</x:v>
      </x:c>
      <x:c r="F424" s="11"/>
      <x:c r="G424" s="11"/>
      <x:c r="H424" s="11"/>
      <x:c r="I424" s="11"/>
      <x:c r="J424" s="11"/>
      <x:c r="K424" s="11"/>
      <x:c r="L424" s="11"/>
      <x:c r="M424" s="2"/>
      <x:c r="N424" s="2"/>
      <x:c r="O424" s="2"/>
      <x:c r="P424" s="2"/>
      <x:c r="Q424" s="2"/>
      <x:c r="R424" s="2"/>
      <x:c r="S424" s="2"/>
      <x:c r="T424" s="2"/>
      <x:c r="U424" s="2"/>
    </x:row>
    <x:row r="425" ht="19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</x:row>
    <x:row r="426" ht="19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</x:row>
    <x:row r="427" ht="19" customHeight="1">
      <x:c r="A427" s="4" t="str">
        <x:v>Оптимальный план: все свободные Dij ≥ 0</x:v>
      </x:c>
      <x:c r="B427" s="4"/>
      <x:c r="C427" s="4"/>
      <x:c r="D427" s="4"/>
      <x:c r="E427" s="4"/>
      <x:c r="F427" s="4"/>
      <x:c r="G427" s="4"/>
      <x:c r="H427" s="4"/>
      <x:c r="I427" s="4"/>
      <x:c r="J427" s="4"/>
      <x:c r="K427" s="4"/>
      <x:c r="L427" s="4"/>
      <x:c r="M427" s="4"/>
      <x:c r="N427" s="4"/>
      <x:c r="O427" s="4"/>
      <x:c r="P427" s="4"/>
      <x:c r="Q427" s="4"/>
      <x:c r="R427" s="4"/>
      <x:c r="S427" s="4"/>
      <x:c r="T427" s="4"/>
      <x:c r="U427" s="4"/>
    </x:row>
    <x:row r="428" ht="19" customHeight="1">
      <x:c r="A428" s="4"/>
      <x:c r="B428" s="4"/>
      <x:c r="C428" s="4"/>
      <x:c r="D428" s="4"/>
      <x:c r="E428" s="4"/>
      <x:c r="F428" s="4"/>
      <x:c r="G428" s="4"/>
      <x:c r="H428" s="4"/>
      <x:c r="I428" s="4"/>
      <x:c r="J428" s="4"/>
      <x:c r="K428" s="4"/>
      <x:c r="L428" s="4"/>
      <x:c r="M428" s="4"/>
      <x:c r="N428" s="4"/>
      <x:c r="O428" s="4"/>
      <x:c r="P428" s="4"/>
      <x:c r="Q428" s="4"/>
      <x:c r="R428" s="4"/>
      <x:c r="S428" s="4"/>
      <x:c r="T428" s="4"/>
      <x:c r="U428" s="4"/>
    </x:row>
    <x:row r="429" ht="19" customHeight="1">
      <x:c r="A429" s="11" t="str">
        <x:v>Склад</x:v>
      </x:c>
      <x:c r="B429" s="11"/>
      <x:c r="C429" s="11" t="str">
        <x:v>Магазины</x:v>
      </x:c>
      <x:c r="D429" s="11"/>
      <x:c r="E429" s="11"/>
      <x:c r="F429" s="11"/>
      <x:c r="G429" s="11"/>
      <x:c r="H429" s="11"/>
      <x:c r="I429" s="11"/>
      <x:c r="J429" s="11"/>
      <x:c r="K429" s="11" t="str">
        <x:v>Ai</x:v>
      </x:c>
      <x:c r="L429" s="11" t="str">
        <x:v>Ui</x:v>
      </x:c>
      <x:c r="M429" s="2"/>
      <x:c r="N429" s="4" t="str">
        <x:v>Клетка: c̄ij | Cij
              Xij | Dij</x:v>
      </x:c>
      <x:c r="O429" s="4"/>
      <x:c r="P429" s="4"/>
      <x:c r="Q429" s="4"/>
      <x:c r="R429" s="4"/>
      <x:c r="S429" s="4"/>
      <x:c r="T429" s="4"/>
      <x:c r="U429" s="4"/>
    </x:row>
    <x:row r="430" ht="19" customHeight="1">
      <x:c r="A430" s="11"/>
      <x:c r="B430" s="11"/>
      <x:c r="C430" s="11" t="str">
        <x:v>1</x:v>
      </x:c>
      <x:c r="D430" s="11"/>
      <x:c r="E430" s="11" t="str">
        <x:v>2</x:v>
      </x:c>
      <x:c r="F430" s="11"/>
      <x:c r="G430" s="11" t="str">
        <x:v>3</x:v>
      </x:c>
      <x:c r="H430" s="11"/>
      <x:c r="I430" s="11" t="str">
        <x:v>4</x:v>
      </x:c>
      <x:c r="J430" s="11"/>
      <x:c r="K430" s="11"/>
      <x:c r="L430" s="11"/>
      <x:c r="M430" s="2"/>
      <x:c r="N430" s="4"/>
      <x:c r="O430" s="4"/>
      <x:c r="P430" s="4"/>
      <x:c r="Q430" s="4"/>
      <x:c r="R430" s="4"/>
      <x:c r="S430" s="4"/>
      <x:c r="T430" s="4"/>
      <x:c r="U430" s="4"/>
    </x:row>
    <x:row r="431" ht="19" customHeight="1">
      <x:c r="A431" s="11" t="str">
        <x:v>1</x:v>
      </x:c>
      <x:c r="B431" s="11"/>
      <x:c r="C431" s="20"/>
      <x:c r="D431" s="21" t="n">
        <x:f>C205</x:f>
        <x:v>4</x:v>
      </x:c>
      <x:c r="E431" s="14" t="n">
        <x:f>L431+E440</x:f>
        <x:v>4</x:v>
      </x:c>
      <x:c r="F431" s="15" t="n">
        <x:f>D205</x:f>
        <x:v>9</x:v>
      </x:c>
      <x:c r="G431" s="20"/>
      <x:c r="H431" s="21" t="n">
        <x:f>E205</x:f>
        <x:v>2</x:v>
      </x:c>
      <x:c r="I431" s="14" t="n">
        <x:f>L431+I440</x:f>
        <x:v>5</x:v>
      </x:c>
      <x:c r="J431" s="15" t="n">
        <x:f>F205</x:f>
        <x:v>7</x:v>
      </x:c>
      <x:c r="K431" s="11" t="n">
        <x:f>G205</x:f>
        <x:v>40</x:v>
      </x:c>
      <x:c r="L431" s="11" t="n">
        <x:v>0</x:v>
      </x:c>
      <x:c r="M431" s="2"/>
      <x:c r="N431" s="11" t="str">
        <x:v>Все оценки D_{ij} ge 0. План оптимален!
Ui + Vj = Cij для базиса; U1 = 0. Для свободных: c̄ij = Ui + Vj, Dij = Cij − c̄ij.</x:v>
      </x:c>
      <x:c r="O431" s="11"/>
      <x:c r="P431" s="11"/>
      <x:c r="Q431" s="11"/>
      <x:c r="R431" s="11"/>
      <x:c r="S431" s="11"/>
      <x:c r="T431" s="11"/>
      <x:c r="U431" s="11"/>
    </x:row>
    <x:row r="432" ht="19" customHeight="1">
      <x:c r="A432" s="11"/>
      <x:c r="B432" s="11"/>
      <x:c r="C432" s="24" t="n">
        <x:f>C415+O420</x:f>
        <x:v>20</x:v>
      </x:c>
      <x:c r="D432" s="23"/>
      <x:c r="E432" s="18" t="n">
        <x:f>E415</x:f>
        <x:v>0</x:v>
      </x:c>
      <x:c r="F432" s="17" t="n">
        <x:f>F431-E431</x:f>
        <x:v>5</x:v>
      </x:c>
      <x:c r="G432" s="24" t="n">
        <x:f>G415-O420</x:f>
        <x:v>20</x:v>
      </x:c>
      <x:c r="H432" s="23"/>
      <x:c r="I432" s="18" t="n">
        <x:f>I415</x:f>
        <x:v>0</x:v>
      </x:c>
      <x:c r="J432" s="17" t="n">
        <x:f>J431-I431</x:f>
        <x:v>2</x:v>
      </x:c>
      <x:c r="K432" s="11"/>
      <x:c r="L432" s="11"/>
      <x:c r="M432" s="2"/>
      <x:c r="N432" s="11"/>
      <x:c r="O432" s="11"/>
      <x:c r="P432" s="11"/>
      <x:c r="Q432" s="11"/>
      <x:c r="R432" s="11"/>
      <x:c r="S432" s="11"/>
      <x:c r="T432" s="11"/>
      <x:c r="U432" s="11"/>
    </x:row>
    <x:row r="433" ht="19" customHeight="1">
      <x:c r="A433" s="11" t="str">
        <x:v>2</x:v>
      </x:c>
      <x:c r="B433" s="11"/>
      <x:c r="C433" s="14" t="n">
        <x:f>L433+C440</x:f>
        <x:v>0</x:v>
      </x:c>
      <x:c r="D433" s="15" t="n">
        <x:f>C206</x:f>
        <x:v>6</x:v>
      </x:c>
      <x:c r="E433" s="20"/>
      <x:c r="F433" s="21" t="n">
        <x:f>D206</x:f>
        <x:v>0</x:v>
      </x:c>
      <x:c r="G433" s="14" t="n">
        <x:f>L433+G440</x:f>
        <x:v>-2</x:v>
      </x:c>
      <x:c r="H433" s="15" t="n">
        <x:f>E206</x:f>
        <x:v>3</x:v>
      </x:c>
      <x:c r="I433" s="20"/>
      <x:c r="J433" s="21" t="n">
        <x:f>F206</x:f>
        <x:v>1</x:v>
      </x:c>
      <x:c r="K433" s="11" t="n">
        <x:f>G206</x:f>
        <x:v>20</x:v>
      </x:c>
      <x:c r="L433" s="11" t="n">
        <x:f>F433-E440</x:f>
        <x:v>-4</x:v>
      </x:c>
      <x:c r="M433" s="2"/>
      <x:c r="N433" s="11"/>
      <x:c r="O433" s="11"/>
      <x:c r="P433" s="11"/>
      <x:c r="Q433" s="11"/>
      <x:c r="R433" s="11"/>
      <x:c r="S433" s="11"/>
      <x:c r="T433" s="11"/>
      <x:c r="U433" s="11"/>
    </x:row>
    <x:row r="434" ht="19" customHeight="1">
      <x:c r="A434" s="11"/>
      <x:c r="B434" s="11"/>
      <x:c r="C434" s="18" t="n">
        <x:f>C417</x:f>
        <x:v>0</x:v>
      </x:c>
      <x:c r="D434" s="17" t="n">
        <x:f>D433-C433</x:f>
        <x:v>6</x:v>
      </x:c>
      <x:c r="E434" s="24" t="n">
        <x:f>E417+O420</x:f>
        <x:v>5</x:v>
      </x:c>
      <x:c r="F434" s="23"/>
      <x:c r="G434" s="18" t="n">
        <x:f>G417</x:f>
        <x:v>0</x:v>
      </x:c>
      <x:c r="H434" s="17" t="n">
        <x:f>H433-G433</x:f>
        <x:v>5</x:v>
      </x:c>
      <x:c r="I434" s="24" t="n">
        <x:f>I417-O420</x:f>
        <x:v>15</x:v>
      </x:c>
      <x:c r="J434" s="23"/>
      <x:c r="K434" s="11"/>
      <x:c r="L434" s="11"/>
      <x:c r="M434" s="2"/>
      <x:c r="N434" s="11"/>
      <x:c r="O434" s="11"/>
      <x:c r="P434" s="11"/>
      <x:c r="Q434" s="11"/>
      <x:c r="R434" s="11"/>
      <x:c r="S434" s="11"/>
      <x:c r="T434" s="11"/>
      <x:c r="U434" s="11"/>
    </x:row>
    <x:row r="435" ht="19" customHeight="1">
      <x:c r="A435" s="11" t="str">
        <x:v>3</x:v>
      </x:c>
      <x:c r="B435" s="11"/>
      <x:c r="C435" s="14" t="n">
        <x:f>L435+C440</x:f>
        <x:v>4</x:v>
      </x:c>
      <x:c r="D435" s="15" t="n">
        <x:f>C207</x:f>
        <x:v>5</x:v>
      </x:c>
      <x:c r="E435" s="20"/>
      <x:c r="F435" s="21" t="n">
        <x:f>D207</x:f>
        <x:v>4</x:v>
      </x:c>
      <x:c r="G435" s="20"/>
      <x:c r="H435" s="21" t="n">
        <x:f>E207</x:f>
        <x:v>2</x:v>
      </x:c>
      <x:c r="I435" s="14" t="n">
        <x:f>L435+I440</x:f>
        <x:v>5</x:v>
      </x:c>
      <x:c r="J435" s="15" t="n">
        <x:f>F207</x:f>
        <x:v>6</x:v>
      </x:c>
      <x:c r="K435" s="11" t="n">
        <x:f>G207</x:f>
        <x:v>30</x:v>
      </x:c>
      <x:c r="L435" s="11" t="n">
        <x:f>H435-G440</x:f>
        <x:v>0</x:v>
      </x:c>
      <x:c r="M435" s="2"/>
      <x:c r="N435" s="2"/>
      <x:c r="O435" s="2"/>
      <x:c r="P435" s="2"/>
      <x:c r="Q435" s="2"/>
      <x:c r="R435" s="2"/>
      <x:c r="S435" s="2"/>
      <x:c r="T435" s="2"/>
      <x:c r="U435" s="2"/>
    </x:row>
    <x:row r="436" ht="19" customHeight="1">
      <x:c r="A436" s="11"/>
      <x:c r="B436" s="11"/>
      <x:c r="C436" s="18" t="n">
        <x:f>C419</x:f>
        <x:v>0</x:v>
      </x:c>
      <x:c r="D436" s="17" t="n">
        <x:f>D435-C435</x:f>
        <x:v>1</x:v>
      </x:c>
      <x:c r="E436" s="24" t="n">
        <x:f>E419-O420</x:f>
        <x:v>20</x:v>
      </x:c>
      <x:c r="F436" s="23"/>
      <x:c r="G436" s="24" t="n">
        <x:f>G419+O420</x:f>
        <x:v>10</x:v>
      </x:c>
      <x:c r="H436" s="23"/>
      <x:c r="I436" s="18" t="n">
        <x:f>I419</x:f>
        <x:v>0</x:v>
      </x:c>
      <x:c r="J436" s="17" t="n">
        <x:f>J435-I435</x:f>
        <x:v>1</x:v>
      </x:c>
      <x:c r="K436" s="11"/>
      <x:c r="L436" s="11"/>
      <x:c r="M436" s="2"/>
      <x:c r="N436" s="2"/>
      <x:c r="O436" s="2"/>
      <x:c r="P436" s="2"/>
      <x:c r="Q436" s="2"/>
      <x:c r="R436" s="2"/>
      <x:c r="S436" s="2"/>
      <x:c r="T436" s="2"/>
      <x:c r="U436" s="2"/>
    </x:row>
    <x:row r="437" ht="19" customHeight="1">
      <x:c r="A437" s="11" t="str">
        <x:v>4 (фикт.)</x:v>
      </x:c>
      <x:c r="B437" s="11"/>
      <x:c r="C437" s="14" t="n">
        <x:f>L437+C440</x:f>
        <x:v>-1</x:v>
      </x:c>
      <x:c r="D437" s="15" t="n">
        <x:f>C208</x:f>
        <x:v>0</x:v>
      </x:c>
      <x:c r="E437" s="14" t="n">
        <x:f>L437+E440</x:f>
        <x:v>-1</x:v>
      </x:c>
      <x:c r="F437" s="15" t="n">
        <x:f>D208</x:f>
        <x:v>0</x:v>
      </x:c>
      <x:c r="G437" s="14" t="n">
        <x:f>L437+G440</x:f>
        <x:v>-3</x:v>
      </x:c>
      <x:c r="H437" s="15" t="n">
        <x:f>E208</x:f>
        <x:v>0</x:v>
      </x:c>
      <x:c r="I437" s="20"/>
      <x:c r="J437" s="21" t="n">
        <x:f>F208</x:f>
        <x:v>0</x:v>
      </x:c>
      <x:c r="K437" s="11" t="n">
        <x:f>G208</x:f>
        <x:v>10</x:v>
      </x:c>
      <x:c r="L437" s="11" t="n">
        <x:f>J437-I440</x:f>
        <x:v>-5</x:v>
      </x:c>
      <x:c r="M437" s="2"/>
      <x:c r="N437" s="2"/>
      <x:c r="O437" s="2"/>
      <x:c r="P437" s="2"/>
      <x:c r="Q437" s="2"/>
      <x:c r="R437" s="2"/>
      <x:c r="S437" s="2"/>
      <x:c r="T437" s="2"/>
      <x:c r="U437" s="2"/>
    </x:row>
    <x:row r="438" ht="19" customHeight="1">
      <x:c r="A438" s="11"/>
      <x:c r="B438" s="11"/>
      <x:c r="C438" s="18" t="n">
        <x:f>C421-O420</x:f>
        <x:v>0</x:v>
      </x:c>
      <x:c r="D438" s="17" t="n">
        <x:f>D437-C437</x:f>
        <x:v>1</x:v>
      </x:c>
      <x:c r="E438" s="18" t="n">
        <x:f>E421</x:f>
        <x:v>0</x:v>
      </x:c>
      <x:c r="F438" s="17" t="n">
        <x:f>F437-E437</x:f>
        <x:v>1</x:v>
      </x:c>
      <x:c r="G438" s="18" t="n">
        <x:f>G421</x:f>
        <x:v>0</x:v>
      </x:c>
      <x:c r="H438" s="17" t="n">
        <x:f>H437-G437</x:f>
        <x:v>3</x:v>
      </x:c>
      <x:c r="I438" s="24" t="n">
        <x:f>I421+O420</x:f>
        <x:v>10</x:v>
      </x:c>
      <x:c r="J438" s="23"/>
      <x:c r="K438" s="11"/>
      <x:c r="L438" s="11"/>
      <x:c r="M438" s="2"/>
      <x:c r="N438" s="2"/>
      <x:c r="O438" s="2"/>
      <x:c r="P438" s="2"/>
      <x:c r="Q438" s="2"/>
      <x:c r="R438" s="2"/>
      <x:c r="S438" s="2"/>
      <x:c r="T438" s="2"/>
      <x:c r="U438" s="2"/>
    </x:row>
    <x:row r="439" ht="19" customHeight="1">
      <x:c r="A439" s="11" t="str">
        <x:v>Bj</x:v>
      </x:c>
      <x:c r="B439" s="11"/>
      <x:c r="C439" s="11" t="n">
        <x:f>C209</x:f>
        <x:v>20</x:v>
      </x:c>
      <x:c r="D439" s="11"/>
      <x:c r="E439" s="11" t="n">
        <x:f>D209</x:f>
        <x:v>25</x:v>
      </x:c>
      <x:c r="F439" s="11"/>
      <x:c r="G439" s="11" t="n">
        <x:f>E209</x:f>
        <x:v>30</x:v>
      </x:c>
      <x:c r="H439" s="11"/>
      <x:c r="I439" s="11" t="n">
        <x:f>F209</x:f>
        <x:v>25</x:v>
      </x:c>
      <x:c r="J439" s="11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</x:row>
    <x:row r="440" ht="19" customHeight="1">
      <x:c r="A440" s="11" t="str">
        <x:v>Vj</x:v>
      </x:c>
      <x:c r="B440" s="11"/>
      <x:c r="C440" s="11" t="n">
        <x:f>D431-L431</x:f>
        <x:v>4</x:v>
      </x:c>
      <x:c r="D440" s="11"/>
      <x:c r="E440" s="11" t="n">
        <x:f>F435-L435</x:f>
        <x:v>4</x:v>
      </x:c>
      <x:c r="F440" s="11"/>
      <x:c r="G440" s="11" t="n">
        <x:f>H431-L431</x:f>
        <x:v>2</x:v>
      </x:c>
      <x:c r="H440" s="11"/>
      <x:c r="I440" s="11" t="n">
        <x:f>J433-L433</x:f>
        <x:v>5</x:v>
      </x:c>
      <x:c r="J440" s="11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</x:row>
    <x:row r="441" ht="19" customHeight="1">
      <x:c r="A441" s="2" t="str">
        <x:v>E =</x:v>
      </x:c>
      <x:c r="B441" s="2"/>
      <x:c r="C441" s="2" t="n">
        <x:f>SUM(C432*D431,E432*F431,G432*H431,I432*J431,C434*D433,E434*F433,G434*H433,I434*J433,C436*D435,E436*F435,G436*H435,I436*J435,C438*D437,E438*F437,G438*H437,I438*J437)</x:f>
        <x:v>235</x:v>
      </x:c>
      <x:c r="D441" s="2"/>
      <x:c r="E441" s="11" t="str">
        <x:v>7 базисных клеток; M + N − 1 = 7</x:v>
      </x:c>
      <x:c r="F441" s="11"/>
      <x:c r="G441" s="11"/>
      <x:c r="H441" s="11"/>
      <x:c r="I441" s="11"/>
      <x:c r="J441" s="11"/>
      <x:c r="K441" s="11"/>
      <x:c r="L441" s="11"/>
      <x:c r="M441" s="2"/>
      <x:c r="N441" s="2"/>
      <x:c r="O441" s="2"/>
      <x:c r="P441" s="2"/>
      <x:c r="Q441" s="2"/>
      <x:c r="R441" s="2"/>
      <x:c r="S441" s="2"/>
      <x:c r="T441" s="2"/>
      <x:c r="U441" s="2"/>
    </x:row>
    <x:row r="442" ht="19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</x:row>
    <x:row r="443" ht="19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</x:row>
    <x:row r="444" ht="19" customHeight="1">
      <x:c r="A444" s="5" t="str">
        <x:v>Проверка решения</x:v>
      </x:c>
      <x:c r="B444" s="6"/>
      <x:c r="C444" s="6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7"/>
    </x:row>
    <x:row r="445" ht="19" customHeight="1">
      <x:c r="A445" s="8"/>
      <x:c r="B445" s="9"/>
      <x:c r="C445" s="9"/>
      <x:c r="D445" s="9"/>
      <x:c r="E445" s="9"/>
      <x:c r="F445" s="9"/>
      <x:c r="G445" s="9"/>
      <x:c r="H445" s="9"/>
      <x:c r="I445" s="9"/>
      <x:c r="J445" s="9"/>
      <x:c r="K445" s="9"/>
      <x:c r="L445" s="9"/>
      <x:c r="M445" s="9"/>
      <x:c r="N445" s="9"/>
      <x:c r="O445" s="9"/>
      <x:c r="P445" s="9"/>
      <x:c r="Q445" s="9"/>
      <x:c r="R445" s="9"/>
      <x:c r="S445" s="9"/>
      <x:c r="T445" s="9"/>
      <x:c r="U445" s="10"/>
    </x:row>
    <x:row r="446" ht="19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</x:row>
    <x:row r="447" ht="19" customHeight="1">
      <x:c r="A447" s="11" t="str">
        <x:v>Независимый эталон: SciPy/HiGHS, линейное программирование. Это проверка отдельным LP-алгоритмом; запуск надстройки Excel «Поиск решения» здесь не заявляется.</x:v>
      </x:c>
      <x:c r="B447" s="11"/>
      <x:c r="C447" s="11"/>
      <x:c r="D447" s="11"/>
      <x:c r="E447" s="11"/>
      <x:c r="F447" s="11"/>
      <x:c r="G447" s="11"/>
      <x:c r="H447" s="11"/>
      <x:c r="I447" s="11"/>
      <x:c r="J447" s="11"/>
      <x:c r="K447" s="11"/>
      <x:c r="L447" s="11"/>
      <x:c r="M447" s="11"/>
      <x:c r="N447" s="11"/>
      <x:c r="O447" s="11"/>
      <x:c r="P447" s="11"/>
      <x:c r="Q447" s="11"/>
      <x:c r="R447" s="11"/>
      <x:c r="S447" s="11"/>
      <x:c r="T447" s="11"/>
      <x:c r="U447" s="11"/>
    </x:row>
    <x:row r="448" ht="19" customHeight="1">
      <x:c r="A448" s="11"/>
      <x:c r="B448" s="11"/>
      <x:c r="C448" s="11"/>
      <x:c r="D448" s="11"/>
      <x:c r="E448" s="11"/>
      <x:c r="F448" s="11"/>
      <x:c r="G448" s="11"/>
      <x:c r="H448" s="11"/>
      <x:c r="I448" s="11"/>
      <x:c r="J448" s="11"/>
      <x:c r="K448" s="11"/>
      <x:c r="L448" s="11"/>
      <x:c r="M448" s="11"/>
      <x:c r="N448" s="11"/>
      <x:c r="O448" s="11"/>
      <x:c r="P448" s="11"/>
      <x:c r="Q448" s="11"/>
      <x:c r="R448" s="11"/>
      <x:c r="S448" s="11"/>
      <x:c r="T448" s="11"/>
      <x:c r="U448" s="11"/>
    </x:row>
    <x:row r="449" ht="19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</x:row>
    <x:row r="450" ht="19" customHeight="1">
      <x:c r="A450" s="11" t="str">
        <x:v>Склад</x:v>
      </x:c>
      <x:c r="B450" s="11"/>
      <x:c r="C450" s="2" t="str">
        <x:v>МГ1</x:v>
      </x:c>
      <x:c r="D450" s="2" t="str">
        <x:v>МГ2</x:v>
      </x:c>
      <x:c r="E450" s="2" t="str">
        <x:v>МГ3</x:v>
      </x:c>
      <x:c r="F450" s="2" t="str">
        <x:v>МГ4</x:v>
      </x:c>
      <x:c r="G450" s="2" t="str">
        <x:v>Сумма</x:v>
      </x:c>
      <x:c r="H450" s="2" t="str">
        <x:v>Запас</x:v>
      </x:c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</x:row>
    <x:row r="451" ht="19" customHeight="1">
      <x:c r="A451" s="2" t="n">
        <x:v>1</x:v>
      </x:c>
      <x:c r="B451" s="2"/>
      <x:c r="C451" s="2" t="n">
        <x:f>C432</x:f>
        <x:v>20</x:v>
      </x:c>
      <x:c r="D451" s="2" t="n">
        <x:f>E432</x:f>
        <x:v>0</x:v>
      </x:c>
      <x:c r="E451" s="2" t="n">
        <x:f>G432</x:f>
        <x:v>20</x:v>
      </x:c>
      <x:c r="F451" s="2" t="n">
        <x:f>I432</x:f>
        <x:v>0</x:v>
      </x:c>
      <x:c r="G451" s="2" t="n">
        <x:f>SUM(C451:F451)</x:f>
        <x:v>40</x:v>
      </x:c>
      <x:c r="H451" s="2" t="n">
        <x:f>G205</x:f>
        <x:v>40</x:v>
      </x:c>
      <x:c r="I451" s="2" t="n">
        <x:f>G451-H451</x:f>
        <x:v>0</x:v>
      </x:c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</x:row>
    <x:row r="452" ht="19" customHeight="1">
      <x:c r="A452" s="2" t="n">
        <x:v>2</x:v>
      </x:c>
      <x:c r="B452" s="2"/>
      <x:c r="C452" s="2" t="n">
        <x:f>C434</x:f>
        <x:v>0</x:v>
      </x:c>
      <x:c r="D452" s="2" t="n">
        <x:f>E434</x:f>
        <x:v>5</x:v>
      </x:c>
      <x:c r="E452" s="2" t="n">
        <x:f>G434</x:f>
        <x:v>0</x:v>
      </x:c>
      <x:c r="F452" s="2" t="n">
        <x:f>I434</x:f>
        <x:v>15</x:v>
      </x:c>
      <x:c r="G452" s="2" t="n">
        <x:f>SUM(C452:F452)</x:f>
        <x:v>20</x:v>
      </x:c>
      <x:c r="H452" s="2" t="n">
        <x:f>G206</x:f>
        <x:v>20</x:v>
      </x:c>
      <x:c r="I452" s="2" t="n">
        <x:f>G452-H452</x:f>
        <x:v>0</x:v>
      </x:c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</x:row>
    <x:row r="453" ht="19" customHeight="1">
      <x:c r="A453" s="2" t="n">
        <x:v>3</x:v>
      </x:c>
      <x:c r="B453" s="2"/>
      <x:c r="C453" s="2" t="n">
        <x:f>C436</x:f>
        <x:v>0</x:v>
      </x:c>
      <x:c r="D453" s="2" t="n">
        <x:f>E436</x:f>
        <x:v>20</x:v>
      </x:c>
      <x:c r="E453" s="2" t="n">
        <x:f>G436</x:f>
        <x:v>10</x:v>
      </x:c>
      <x:c r="F453" s="2" t="n">
        <x:f>I436</x:f>
        <x:v>0</x:v>
      </x:c>
      <x:c r="G453" s="2" t="n">
        <x:f>SUM(C453:F453)</x:f>
        <x:v>30</x:v>
      </x:c>
      <x:c r="H453" s="2" t="n">
        <x:f>G207</x:f>
        <x:v>30</x:v>
      </x:c>
      <x:c r="I453" s="2" t="n">
        <x:f>G453-H453</x:f>
        <x:v>0</x:v>
      </x:c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</x:row>
    <x:row r="454" ht="19" customHeight="1">
      <x:c r="A454" s="2" t="n">
        <x:v>4</x:v>
      </x:c>
      <x:c r="B454" s="2"/>
      <x:c r="C454" s="2" t="n">
        <x:f>C438</x:f>
        <x:v>0</x:v>
      </x:c>
      <x:c r="D454" s="2" t="n">
        <x:f>E438</x:f>
        <x:v>0</x:v>
      </x:c>
      <x:c r="E454" s="2" t="n">
        <x:f>G438</x:f>
        <x:v>0</x:v>
      </x:c>
      <x:c r="F454" s="2" t="n">
        <x:f>I438</x:f>
        <x:v>10</x:v>
      </x:c>
      <x:c r="G454" s="2" t="n">
        <x:f>SUM(C454:F454)</x:f>
        <x:v>10</x:v>
      </x:c>
      <x:c r="H454" s="2" t="n">
        <x:f>G208</x:f>
        <x:v>10</x:v>
      </x:c>
      <x:c r="I454" s="2" t="n">
        <x:f>G454-H454</x:f>
        <x:v>0</x:v>
      </x:c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</x:row>
    <x:row r="455" ht="19" customHeight="1">
      <x:c r="A455" s="2" t="str">
        <x:v>Доставлено</x:v>
      </x:c>
      <x:c r="B455" s="2"/>
      <x:c r="C455" s="2" t="n">
        <x:f>SUM(C451:C454)</x:f>
        <x:v>20</x:v>
      </x:c>
      <x:c r="D455" s="2" t="n">
        <x:f>SUM(D451:D454)</x:f>
        <x:v>25</x:v>
      </x:c>
      <x:c r="E455" s="2" t="n">
        <x:f>SUM(E451:E454)</x:f>
        <x:v>30</x:v>
      </x:c>
      <x:c r="F455" s="2" t="n">
        <x:f>SUM(F451:F454)</x:f>
        <x:v>25</x:v>
      </x:c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</x:row>
    <x:row r="456" ht="19" customHeight="1">
      <x:c r="A456" s="2" t="str">
        <x:v>Спрос</x:v>
      </x:c>
      <x:c r="B456" s="2"/>
      <x:c r="C456" s="2" t="n">
        <x:f>C209</x:f>
        <x:v>20</x:v>
      </x:c>
      <x:c r="D456" s="2" t="n">
        <x:f>D209</x:f>
        <x:v>25</x:v>
      </x:c>
      <x:c r="E456" s="2" t="n">
        <x:f>E209</x:f>
        <x:v>30</x:v>
      </x:c>
      <x:c r="F456" s="2" t="n">
        <x:f>F209</x:f>
        <x:v>25</x:v>
      </x:c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</x:row>
    <x:row r="457" ht="19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</x:row>
    <x:row r="458" ht="19" customHeight="1">
      <x:c r="A458" s="2" t="str">
        <x:v>E =</x:v>
      </x:c>
      <x:c r="B458" s="2"/>
      <x:c r="C458" s="2" t="n">
        <x:f>C441</x:f>
        <x:v>235</x:v>
      </x:c>
      <x:c r="D458" s="2"/>
      <x:c r="E458" s="2" t="str">
        <x:v>LP =</x:v>
      </x:c>
      <x:c r="F458" s="2" t="n">
        <x:v>235</x:v>
      </x:c>
      <x:c r="G458" s="2"/>
      <x:c r="H458" s="2" t="str">
        <x:v>Разность</x:v>
      </x:c>
      <x:c r="I458" s="2" t="n">
        <x:f>C458-F458</x:f>
        <x:v>0</x:v>
      </x:c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</x:row>
    <x:row r="459" ht="19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</x:row>
    <x:row r="460" ht="19" customHeight="1">
      <x:c r="A460" s="11" t="str">
        <x:v>Настройка Excel Solver: минимизировать C441; изменять только матрицу X последней таблицы; суммы строк = Ai, суммы столбцов = Bj; X ≥ 0; метод «Симплекс LP». Не выбирать тарифы и потенциалы в качестве переменных.</x:v>
      </x:c>
      <x:c r="B460" s="11"/>
      <x:c r="C460" s="11"/>
      <x:c r="D460" s="11"/>
      <x:c r="E460" s="11"/>
      <x:c r="F460" s="11"/>
      <x:c r="G460" s="11"/>
      <x:c r="H460" s="11"/>
      <x:c r="I460" s="11"/>
      <x:c r="J460" s="11"/>
      <x:c r="K460" s="11"/>
      <x:c r="L460" s="11"/>
      <x:c r="M460" s="11"/>
      <x:c r="N460" s="11"/>
      <x:c r="O460" s="11"/>
      <x:c r="P460" s="11"/>
      <x:c r="Q460" s="11"/>
      <x:c r="R460" s="11"/>
      <x:c r="S460" s="11"/>
      <x:c r="T460" s="11"/>
      <x:c r="U460" s="11"/>
    </x:row>
    <x:row r="461" ht="19" customHeight="1">
      <x:c r="A461" s="11"/>
      <x:c r="B461" s="11"/>
      <x:c r="C461" s="11"/>
      <x:c r="D461" s="11"/>
      <x:c r="E461" s="11"/>
      <x:c r="F461" s="11"/>
      <x:c r="G461" s="11"/>
      <x:c r="H461" s="11"/>
      <x:c r="I461" s="11"/>
      <x:c r="J461" s="11"/>
      <x:c r="K461" s="11"/>
      <x:c r="L461" s="11"/>
      <x:c r="M461" s="11"/>
      <x:c r="N461" s="11"/>
      <x:c r="O461" s="11"/>
      <x:c r="P461" s="11"/>
      <x:c r="Q461" s="11"/>
      <x:c r="R461" s="11"/>
      <x:c r="S461" s="11"/>
      <x:c r="T461" s="11"/>
      <x:c r="U461" s="11"/>
    </x:row>
    <x:row r="462" ht="19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</x:row>
    <x:row r="463" ht="19" customHeight="1">
      <x:c r="A463" s="11" t="str">
        <x:v>Минимальная стоимость 235. Фиктивные перевозки в последнем плане — недопоставка соответствующим магазинам. Уменьшение стоимости с 245 до 235 вызвано сокращением реального объема поставок, а не улучшением обслуживания.</x:v>
      </x:c>
      <x:c r="B463" s="11"/>
      <x:c r="C463" s="11"/>
      <x:c r="D463" s="11"/>
      <x:c r="E463" s="11"/>
      <x:c r="F463" s="11"/>
      <x:c r="G463" s="11"/>
      <x:c r="H463" s="11"/>
      <x:c r="I463" s="11"/>
      <x:c r="J463" s="11"/>
      <x:c r="K463" s="11"/>
      <x:c r="L463" s="11"/>
      <x:c r="M463" s="11"/>
      <x:c r="N463" s="11"/>
      <x:c r="O463" s="11"/>
      <x:c r="P463" s="11"/>
      <x:c r="Q463" s="11"/>
      <x:c r="R463" s="11"/>
      <x:c r="S463" s="11"/>
      <x:c r="T463" s="11"/>
      <x:c r="U463" s="11"/>
    </x:row>
    <x:row r="464" ht="19" customHeight="1">
      <x:c r="A464" s="11"/>
      <x:c r="B464" s="11"/>
      <x:c r="C464" s="11"/>
      <x:c r="D464" s="11"/>
      <x:c r="E464" s="11"/>
      <x:c r="F464" s="11"/>
      <x:c r="G464" s="11"/>
      <x:c r="H464" s="11"/>
      <x:c r="I464" s="11"/>
      <x:c r="J464" s="11"/>
      <x:c r="K464" s="11"/>
      <x:c r="L464" s="11"/>
      <x:c r="M464" s="11"/>
      <x:c r="N464" s="11"/>
      <x:c r="O464" s="11"/>
      <x:c r="P464" s="11"/>
      <x:c r="Q464" s="11"/>
      <x:c r="R464" s="11"/>
      <x:c r="S464" s="11"/>
      <x:c r="T464" s="11"/>
      <x:c r="U464" s="11"/>
    </x:row>
    <x:row r="465" ht="19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</x:row>
    <x:row r="466" ht="19" customHeight="1">
      <x:c r="A466" s="5" t="str">
        <x:v>Подготовка к защите: открытая модель и дополнительные требования</x:v>
      </x:c>
      <x:c r="B466" s="6"/>
      <x:c r="C466" s="6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7"/>
    </x:row>
    <x:row r="467" ht="19" customHeight="1">
      <x:c r="A467" s="8"/>
      <x:c r="B467" s="9"/>
      <x:c r="C467" s="9"/>
      <x:c r="D467" s="9"/>
      <x:c r="E467" s="9"/>
      <x:c r="F467" s="9"/>
      <x:c r="G467" s="9"/>
      <x:c r="H467" s="9"/>
      <x:c r="I467" s="9"/>
      <x:c r="J467" s="9"/>
      <x:c r="K467" s="9"/>
      <x:c r="L467" s="9"/>
      <x:c r="M467" s="9"/>
      <x:c r="N467" s="9"/>
      <x:c r="O467" s="9"/>
      <x:c r="P467" s="9"/>
      <x:c r="Q467" s="9"/>
      <x:c r="R467" s="9"/>
      <x:c r="S467" s="9"/>
      <x:c r="T467" s="9"/>
      <x:c r="U467" s="10"/>
    </x:row>
    <x:row r="468" ht="19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</x:row>
    <x:row r="469" ht="19" customHeight="1">
      <x:c r="A469" s="11" t="str">
        <x:v>1. На одном складе стало меньше товара. Изменяем соответствующее Ai, снова проверяем баланс. При ΣA &lt; ΣB вводим фиктивный склад с запасом ΣB − ΣA и нулевыми тарифами. Его поставки — недопоставка, а не реальные перевозки.</x:v>
      </x:c>
      <x:c r="B469" s="11"/>
      <x:c r="C469" s="11"/>
      <x:c r="D469" s="11"/>
      <x:c r="E469" s="11"/>
      <x:c r="F469" s="11"/>
      <x:c r="G469" s="11"/>
      <x:c r="H469" s="11"/>
      <x:c r="I469" s="11"/>
      <x:c r="J469" s="11"/>
      <x:c r="K469" s="11"/>
      <x:c r="L469" s="11"/>
      <x:c r="M469" s="11"/>
      <x:c r="N469" s="11"/>
      <x:c r="O469" s="11"/>
      <x:c r="P469" s="11"/>
      <x:c r="Q469" s="11"/>
      <x:c r="R469" s="11"/>
      <x:c r="S469" s="11"/>
      <x:c r="T469" s="11"/>
      <x:c r="U469" s="11"/>
    </x:row>
    <x:row r="470" ht="19" customHeight="1">
      <x:c r="A470" s="11"/>
      <x:c r="B470" s="11"/>
      <x:c r="C470" s="11"/>
      <x:c r="D470" s="11"/>
      <x:c r="E470" s="11"/>
      <x:c r="F470" s="11"/>
      <x:c r="G470" s="11"/>
      <x:c r="H470" s="11"/>
      <x:c r="I470" s="11"/>
      <x:c r="J470" s="11"/>
      <x:c r="K470" s="11"/>
      <x:c r="L470" s="11"/>
      <x:c r="M470" s="11"/>
      <x:c r="N470" s="11"/>
      <x:c r="O470" s="11"/>
      <x:c r="P470" s="11"/>
      <x:c r="Q470" s="11"/>
      <x:c r="R470" s="11"/>
      <x:c r="S470" s="11"/>
      <x:c r="T470" s="11"/>
      <x:c r="U470" s="11"/>
    </x:row>
    <x:row r="471" ht="19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</x:row>
    <x:row r="472" ht="19" customHeight="1">
      <x:c r="A472" s="11" t="str">
        <x:v>2. Недопоставка всем магазинам по методичке (пример 5.4): k = ΣA/ΣB = 90/100 = 0.9. Новые потребности: [18, 22.5, 27, 22.5]. Недопоставка: [2, 2.5, 3, 2.5]. Это одинаковые 10%, а не по 10 единиц. Фиктивный поставщик не нужен.</x:v>
      </x:c>
      <x:c r="B472" s="11"/>
      <x:c r="C472" s="11"/>
      <x:c r="D472" s="11"/>
      <x:c r="E472" s="11"/>
      <x:c r="F472" s="11"/>
      <x:c r="G472" s="11"/>
      <x:c r="H472" s="11"/>
      <x:c r="I472" s="11"/>
      <x:c r="J472" s="11"/>
      <x:c r="K472" s="11"/>
      <x:c r="L472" s="11"/>
      <x:c r="M472" s="11"/>
      <x:c r="N472" s="11"/>
      <x:c r="O472" s="11"/>
      <x:c r="P472" s="11"/>
      <x:c r="Q472" s="11"/>
      <x:c r="R472" s="11"/>
      <x:c r="S472" s="11"/>
      <x:c r="T472" s="11"/>
      <x:c r="U472" s="11"/>
    </x:row>
    <x:row r="473" ht="19" customHeight="1">
      <x:c r="A473" s="11"/>
      <x:c r="B473" s="11"/>
      <x:c r="C473" s="11"/>
      <x:c r="D473" s="11"/>
      <x:c r="E473" s="11"/>
      <x:c r="F473" s="11"/>
      <x:c r="G473" s="11"/>
      <x:c r="H473" s="11"/>
      <x:c r="I473" s="11"/>
      <x:c r="J473" s="11"/>
      <x:c r="K473" s="11"/>
      <x:c r="L473" s="11"/>
      <x:c r="M473" s="11"/>
      <x:c r="N473" s="11"/>
      <x:c r="O473" s="11"/>
      <x:c r="P473" s="11"/>
      <x:c r="Q473" s="11"/>
      <x:c r="R473" s="11"/>
      <x:c r="S473" s="11"/>
      <x:c r="T473" s="11"/>
      <x:c r="U473" s="11"/>
    </x:row>
    <x:row r="474" ht="19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</x:row>
    <x:row r="475" ht="19" customHeight="1">
      <x:c r="A475" s="11" t="str">
        <x:v>3. Буквально одинаковая недопоставка q: B′j = Bj − q ≥ 0. При полном использовании запасов q = (ΣB − ΣA)/N. Здесь q = 10/4 = 2.5. По 10 каждому потребовало бы дефицита 40. Условие по 10 при нашем дефиците 10 несовместимо с полным вывозом.</x:v>
      </x:c>
      <x:c r="B475" s="11"/>
      <x:c r="C475" s="11"/>
      <x:c r="D475" s="11"/>
      <x:c r="E475" s="11"/>
      <x:c r="F475" s="11"/>
      <x:c r="G475" s="11"/>
      <x:c r="H475" s="11"/>
      <x:c r="I475" s="11"/>
      <x:c r="J475" s="11"/>
      <x:c r="K475" s="11"/>
      <x:c r="L475" s="11"/>
      <x:c r="M475" s="11"/>
      <x:c r="N475" s="11"/>
      <x:c r="O475" s="11"/>
      <x:c r="P475" s="11"/>
      <x:c r="Q475" s="11"/>
      <x:c r="R475" s="11"/>
      <x:c r="S475" s="11"/>
      <x:c r="T475" s="11"/>
      <x:c r="U475" s="11"/>
    </x:row>
    <x:row r="476" ht="19" customHeight="1">
      <x:c r="A476" s="11"/>
      <x:c r="B476" s="11"/>
      <x:c r="C476" s="11"/>
      <x:c r="D476" s="11"/>
      <x:c r="E476" s="11"/>
      <x:c r="F476" s="11"/>
      <x:c r="G476" s="11"/>
      <x:c r="H476" s="11"/>
      <x:c r="I476" s="11"/>
      <x:c r="J476" s="11"/>
      <x:c r="K476" s="11"/>
      <x:c r="L476" s="11"/>
      <x:c r="M476" s="11"/>
      <x:c r="N476" s="11"/>
      <x:c r="O476" s="11"/>
      <x:c r="P476" s="11"/>
      <x:c r="Q476" s="11"/>
      <x:c r="R476" s="11"/>
      <x:c r="S476" s="11"/>
      <x:c r="T476" s="11"/>
      <x:c r="U476" s="11"/>
    </x:row>
    <x:row r="477" ht="19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</x:row>
    <x:row r="478" ht="19" customHeight="1">
      <x:c r="A478" s="11" t="str">
        <x:v>4. Остаток на каждом складе: при избытке корректируют Ai (пример 5.5: одинаковая доля k = ΣB/ΣA). Буквально оставить по q: A′i = Ai − q. Для полного снабжения ΣA − ΣB = Mq. Не путать остаток поставщика с недопоставкой потребителю.</x:v>
      </x:c>
      <x:c r="B478" s="11"/>
      <x:c r="C478" s="11"/>
      <x:c r="D478" s="11"/>
      <x:c r="E478" s="11"/>
      <x:c r="F478" s="11"/>
      <x:c r="G478" s="11"/>
      <x:c r="H478" s="11"/>
      <x:c r="I478" s="11"/>
      <x:c r="J478" s="11"/>
      <x:c r="K478" s="11"/>
      <x:c r="L478" s="11"/>
      <x:c r="M478" s="11"/>
      <x:c r="N478" s="11"/>
      <x:c r="O478" s="11"/>
      <x:c r="P478" s="11"/>
      <x:c r="Q478" s="11"/>
      <x:c r="R478" s="11"/>
      <x:c r="S478" s="11"/>
      <x:c r="T478" s="11"/>
      <x:c r="U478" s="11"/>
    </x:row>
    <x:row r="479" ht="19" customHeight="1">
      <x:c r="A479" s="11"/>
      <x:c r="B479" s="11"/>
      <x:c r="C479" s="11"/>
      <x:c r="D479" s="11"/>
      <x:c r="E479" s="11"/>
      <x:c r="F479" s="11"/>
      <x:c r="G479" s="11"/>
      <x:c r="H479" s="11"/>
      <x:c r="I479" s="11"/>
      <x:c r="J479" s="11"/>
      <x:c r="K479" s="11"/>
      <x:c r="L479" s="11"/>
      <x:c r="M479" s="11"/>
      <x:c r="N479" s="11"/>
      <x:c r="O479" s="11"/>
      <x:c r="P479" s="11"/>
      <x:c r="Q479" s="11"/>
      <x:c r="R479" s="11"/>
      <x:c r="S479" s="11"/>
      <x:c r="T479" s="11"/>
      <x:c r="U479" s="11"/>
    </x:row>
    <x:row r="480" ht="19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</x:row>
    <x:row r="481" ht="19" customHeight="1">
      <x:c r="A481" s="11" t="str">
        <x:v>5. Если магазин должен получить весь спрос: пример 5.3 назначает большой штраф M на маршрут от фиктивного склада к этому магазину. Проверяем, что фиктивная перевозка туда равна нулю. Сам по себе нулевой фиктивный тариф не гарантирует равную недопоставку.</x:v>
      </x:c>
      <x:c r="B481" s="11"/>
      <x:c r="C481" s="11"/>
      <x:c r="D481" s="11"/>
      <x:c r="E481" s="11"/>
      <x:c r="F481" s="11"/>
      <x:c r="G481" s="11"/>
      <x:c r="H481" s="11"/>
      <x:c r="I481" s="11"/>
      <x:c r="J481" s="11"/>
      <x:c r="K481" s="11"/>
      <x:c r="L481" s="11"/>
      <x:c r="M481" s="11"/>
      <x:c r="N481" s="11"/>
      <x:c r="O481" s="11"/>
      <x:c r="P481" s="11"/>
      <x:c r="Q481" s="11"/>
      <x:c r="R481" s="11"/>
      <x:c r="S481" s="11"/>
      <x:c r="T481" s="11"/>
      <x:c r="U481" s="11"/>
    </x:row>
    <x:row r="482" ht="19" customHeight="1">
      <x:c r="A482" s="11"/>
      <x:c r="B482" s="11"/>
      <x:c r="C482" s="11"/>
      <x:c r="D482" s="11"/>
      <x:c r="E482" s="11"/>
      <x:c r="F482" s="11"/>
      <x:c r="G482" s="11"/>
      <x:c r="H482" s="11"/>
      <x:c r="I482" s="11"/>
      <x:c r="J482" s="11"/>
      <x:c r="K482" s="11"/>
      <x:c r="L482" s="11"/>
      <x:c r="M482" s="11"/>
      <x:c r="N482" s="11"/>
      <x:c r="O482" s="11"/>
      <x:c r="P482" s="11"/>
      <x:c r="Q482" s="11"/>
      <x:c r="R482" s="11"/>
      <x:c r="S482" s="11"/>
      <x:c r="T482" s="11"/>
      <x:c r="U482" s="11"/>
    </x:row>
    <x:row r="483" ht="19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</x:row>
    <x:row r="484" ht="19" customHeight="1">
      <x:c r="A484" s="11" t="str">
        <x:v>6. Число базисных клеток M+N−1 включает нулевые. Нельзя удалять все нули одновременно: нарушится связность базиса. При θ=0 меняется базис, и потенциалы обязательно пересчитываются. D=0 у свободной клетки дает возможность альтернативного оптимума; ненулевой сдвиг нужен для другого плана.</x:v>
      </x:c>
      <x:c r="B484" s="11"/>
      <x:c r="C484" s="11"/>
      <x:c r="D484" s="11"/>
      <x:c r="E484" s="11"/>
      <x:c r="F484" s="11"/>
      <x:c r="G484" s="11"/>
      <x:c r="H484" s="11"/>
      <x:c r="I484" s="11"/>
      <x:c r="J484" s="11"/>
      <x:c r="K484" s="11"/>
      <x:c r="L484" s="11"/>
      <x:c r="M484" s="11"/>
      <x:c r="N484" s="11"/>
      <x:c r="O484" s="11"/>
      <x:c r="P484" s="11"/>
      <x:c r="Q484" s="11"/>
      <x:c r="R484" s="11"/>
      <x:c r="S484" s="11"/>
      <x:c r="T484" s="11"/>
      <x:c r="U484" s="11"/>
    </x:row>
    <x:row r="485" ht="19" customHeight="1">
      <x:c r="A485" s="11"/>
      <x:c r="B485" s="11"/>
      <x:c r="C485" s="11"/>
      <x:c r="D485" s="11"/>
      <x:c r="E485" s="11"/>
      <x:c r="F485" s="11"/>
      <x:c r="G485" s="11"/>
      <x:c r="H485" s="11"/>
      <x:c r="I485" s="11"/>
      <x:c r="J485" s="11"/>
      <x:c r="K485" s="11"/>
      <x:c r="L485" s="11"/>
      <x:c r="M485" s="11"/>
      <x:c r="N485" s="11"/>
      <x:c r="O485" s="11"/>
      <x:c r="P485" s="11"/>
      <x:c r="Q485" s="11"/>
      <x:c r="R485" s="11"/>
      <x:c r="S485" s="11"/>
      <x:c r="T485" s="11"/>
      <x:c r="U485" s="11"/>
    </x:row>
    <x:row r="486" ht="19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</x:row>
    <x:row r="487" ht="19" customHeight="1">
      <x:c r="A487" s="11" t="str">
        <x:v>Точные два вопроса преподавательницы пока не подтверждены записью: поиск NotebookLM 18.10.2026 в блокнотах «САиИО» и «САиИО 2» не дал проверяемой цитаты. Эти пункты — подготовка по методичке, а не расшифровка лекции.</x:v>
      </x:c>
      <x:c r="B487" s="11"/>
      <x:c r="C487" s="11"/>
      <x:c r="D487" s="11"/>
      <x:c r="E487" s="11"/>
      <x:c r="F487" s="11"/>
      <x:c r="G487" s="11"/>
      <x:c r="H487" s="11"/>
      <x:c r="I487" s="11"/>
      <x:c r="J487" s="11"/>
      <x:c r="K487" s="11"/>
      <x:c r="L487" s="11"/>
      <x:c r="M487" s="11"/>
      <x:c r="N487" s="11"/>
      <x:c r="O487" s="11"/>
      <x:c r="P487" s="11"/>
      <x:c r="Q487" s="11"/>
      <x:c r="R487" s="11"/>
      <x:c r="S487" s="11"/>
      <x:c r="T487" s="11"/>
      <x:c r="U487" s="11"/>
    </x:row>
    <x:row r="488" ht="19" customHeight="1">
      <x:c r="A488" s="11"/>
      <x:c r="B488" s="11"/>
      <x:c r="C488" s="11"/>
      <x:c r="D488" s="11"/>
      <x:c r="E488" s="11"/>
      <x:c r="F488" s="11"/>
      <x:c r="G488" s="11"/>
      <x:c r="H488" s="11"/>
      <x:c r="I488" s="11"/>
      <x:c r="J488" s="11"/>
      <x:c r="K488" s="11"/>
      <x:c r="L488" s="11"/>
      <x:c r="M488" s="11"/>
      <x:c r="N488" s="11"/>
      <x:c r="O488" s="11"/>
      <x:c r="P488" s="11"/>
      <x:c r="Q488" s="11"/>
      <x:c r="R488" s="11"/>
      <x:c r="S488" s="11"/>
      <x:c r="T488" s="11"/>
      <x:c r="U488" s="11"/>
    </x:row>
    <x:row r="489" ht="19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</x:row>
    <x:row r="490" ht="19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</x:row>
    <x:row r="491" ht="19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</x:row>
    <x:row r="492" ht="19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</x:row>
    <x:row r="493" ht="19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</x:row>
    <x:row r="494" ht="19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</x:row>
    <x:row r="495" ht="19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</x:row>
    <x:row r="496" ht="19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</x:row>
    <x:row r="497" ht="19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</x:row>
    <x:row r="498" ht="19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</x:row>
    <x:row r="499" ht="19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</x:row>
    <x:row r="500" ht="19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</x:row>
    <x:row r="501" ht="19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</x:row>
    <x:row r="502" ht="19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</x:row>
    <x:row r="503" ht="19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</x:row>
    <x:row r="504" ht="19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</x:row>
    <x:row r="505" ht="19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</x:row>
    <x:row r="506" ht="19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</x:row>
    <x:row r="507" ht="19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</x:row>
    <x:row r="508" ht="19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</x:row>
    <x:row r="509" ht="19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</x:row>
    <x:row r="510" ht="19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</x:row>
    <x:row r="511" ht="19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</x:row>
    <x:row r="512" ht="19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</x:row>
    <x:row r="513" ht="19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</x:row>
    <x:row r="514" ht="19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</x:row>
    <x:row r="515" ht="19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</x:row>
    <x:row r="516" ht="19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</x:row>
    <x:row r="517" ht="19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</x:row>
    <x:row r="518" ht="19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</x:row>
    <x:row r="519" ht="19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</x:row>
    <x:row r="520" ht="19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</x:row>
    <x:row r="521" ht="19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</x:row>
    <x:row r="522" ht="19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</x:row>
    <x:row r="523" ht="19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</x:row>
    <x:row r="524" ht="19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</x:row>
    <x:row r="525" ht="19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</x:row>
    <x:row r="526" ht="19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</x:row>
    <x:row r="527" ht="19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</x:row>
    <x:row r="528" ht="19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</x:row>
    <x:row r="529" ht="19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</x:row>
    <x:row r="530" ht="19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</x:row>
    <x:row r="531" ht="19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</x:row>
    <x:row r="532" ht="19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</x:row>
    <x:row r="533" ht="19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</x:row>
    <x:row r="534" ht="19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</x:row>
    <x:row r="535" ht="19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</x:row>
    <x:row r="536" ht="19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</x:row>
    <x:row r="537" ht="19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</x:row>
    <x:row r="538" ht="19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</x:row>
    <x:row r="539" ht="19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</x:row>
    <x:row r="540" ht="19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</x:row>
    <x:row r="541" ht="19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</x:row>
    <x:row r="542" ht="19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</x:row>
    <x:row r="543" ht="19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</x:row>
    <x:row r="544" ht="19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</x:row>
    <x:row r="545" ht="19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</x:row>
    <x:row r="546" ht="19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</x:row>
    <x:row r="547" ht="19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</x:row>
    <x:row r="548" ht="19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</x:row>
    <x:row r="549" ht="19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</x:row>
    <x:row r="550" ht="19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</x:row>
    <x:row r="551" ht="19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</x:row>
    <x:row r="552" ht="19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</x:row>
    <x:row r="553" ht="19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</x:row>
    <x:row r="554" ht="19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</x:row>
    <x:row r="555" ht="19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</x:row>
    <x:row r="556" ht="19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</x:row>
    <x:row r="557" ht="19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</x:row>
    <x:row r="558" ht="19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</x:row>
    <x:row r="559" ht="19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</x:row>
    <x:row r="560" ht="19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</x:row>
    <x:row r="561" ht="19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</x:row>
    <x:row r="562" ht="19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</x:row>
    <x:row r="563" ht="19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</x:row>
    <x:row r="564" ht="19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</x:row>
    <x:row r="565" ht="19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</x:row>
    <x:row r="566" ht="19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</x:row>
    <x:row r="567" ht="19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</x:row>
    <x:row r="568" ht="19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</x:row>
    <x:row r="569" ht="19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</x:row>
    <x:row r="570" ht="19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</x:row>
    <x:row r="571" ht="19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</x:row>
    <x:row r="572" ht="19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</x:row>
    <x:row r="573" ht="19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</x:row>
    <x:row r="574" ht="19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</x:row>
    <x:row r="575" ht="19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</x:row>
    <x:row r="576" ht="19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</x:row>
    <x:row r="577" ht="19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</x:row>
    <x:row r="578" ht="19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</x:row>
    <x:row r="579" ht="19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</x:row>
    <x:row r="580" ht="19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</x:row>
    <x:row r="581" ht="19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</x:row>
    <x:row r="582" ht="19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</x:row>
    <x:row r="583" ht="19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</x:row>
    <x:row r="584" ht="19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</x:row>
    <x:row r="585" ht="19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</x:row>
    <x:row r="586" ht="19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</x:row>
    <x:row r="587" ht="19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</x:row>
    <x:row r="588" ht="19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</x:row>
    <x:row r="589" ht="19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</x:row>
    <x:row r="590" ht="19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</x:row>
    <x:row r="591" ht="19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</x:row>
    <x:row r="592" ht="19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</x:row>
    <x:row r="593" ht="19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</x:row>
    <x:row r="594" ht="19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</x:row>
    <x:row r="595" ht="19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</x:row>
    <x:row r="596" ht="19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</x:row>
    <x:row r="597" ht="19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</x:row>
    <x:row r="598" ht="19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</x:row>
    <x:row r="599" ht="19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</x:row>
    <x:row r="600" ht="19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</x:row>
    <x:row r="601" ht="19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</x:row>
    <x:row r="602" ht="19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</x:row>
    <x:row r="603" ht="19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</x:row>
    <x:row r="604" ht="19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</x:row>
    <x:row r="605" ht="19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</x:row>
    <x:row r="606" ht="19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</x:row>
    <x:row r="607" ht="19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</x:row>
    <x:row r="608" ht="19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</x:row>
    <x:row r="609" ht="19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</x:row>
    <x:row r="610" ht="19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</x:row>
    <x:row r="611" ht="19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</x:row>
    <x:row r="612" ht="19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</x:row>
    <x:row r="613" ht="19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</x:row>
    <x:row r="614" ht="19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</x:row>
    <x:row r="615" ht="19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</x:row>
    <x:row r="616" ht="19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</x:row>
    <x:row r="617" ht="19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</x:row>
    <x:row r="618" ht="19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</x:row>
    <x:row r="619" ht="19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</x:row>
    <x:row r="620" ht="19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</x:row>
    <x:row r="621" ht="19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</x:row>
    <x:row r="622" ht="19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</x:row>
    <x:row r="623" ht="19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</x:row>
    <x:row r="624" ht="19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</x:row>
    <x:row r="625" ht="19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</x:row>
    <x:row r="626" ht="19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</x:row>
    <x:row r="627" ht="19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</x:row>
    <x:row r="628" ht="19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</x:row>
    <x:row r="629" ht="19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</x:row>
    <x:row r="630" ht="19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</x:row>
    <x:row r="631" ht="19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</x:row>
    <x:row r="632" ht="19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</x:row>
    <x:row r="633" ht="19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</x:row>
    <x:row r="634" ht="19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</x:row>
    <x:row r="635" ht="19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</x:row>
    <x:row r="636" ht="19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</x:row>
    <x:row r="637" ht="19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</x:row>
    <x:row r="638" ht="19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</x:row>
    <x:row r="639" ht="19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</x:row>
    <x:row r="640" ht="19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</x:row>
    <x:row r="641" ht="19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</x:row>
    <x:row r="642" ht="19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</x:row>
    <x:row r="643" ht="19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</x:row>
    <x:row r="644" ht="19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</x:row>
    <x:row r="645" ht="19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</x:row>
    <x:row r="646" ht="19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</x:row>
    <x:row r="647" ht="19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</x:row>
    <x:row r="648" ht="19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</x:row>
    <x:row r="649" ht="19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</x:row>
    <x:row r="650" ht="19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</x:row>
  </x:sheetData>
  <x:mergeCells>
    <x:mergeCell ref="A1:U2"/>
    <x:mergeCell ref="A4:U5"/>
    <x:mergeCell ref="A7:U8"/>
    <x:mergeCell ref="A10:U11"/>
    <x:mergeCell ref="A13:B14"/>
    <x:mergeCell ref="C13:F13"/>
    <x:mergeCell ref="A15:B15"/>
    <x:mergeCell ref="A16:B16"/>
    <x:mergeCell ref="A17:B17"/>
    <x:mergeCell ref="I13:U14"/>
    <x:mergeCell ref="I18:U19"/>
    <x:mergeCell ref="A26:U27"/>
    <x:mergeCell ref="A29:U30"/>
    <x:mergeCell ref="A31:B32"/>
    <x:mergeCell ref="C31:J31"/>
    <x:mergeCell ref="K31:K32"/>
    <x:mergeCell ref="L31:L32"/>
    <x:mergeCell ref="C32:D32"/>
    <x:mergeCell ref="E32:F32"/>
    <x:mergeCell ref="G32:H32"/>
    <x:mergeCell ref="I32:J32"/>
    <x:mergeCell ref="A33:B34"/>
    <x:mergeCell ref="K33:K34"/>
    <x:mergeCell ref="L33:L34"/>
    <x:mergeCell ref="A35:B36"/>
    <x:mergeCell ref="K35:K36"/>
    <x:mergeCell ref="L35:L36"/>
    <x:mergeCell ref="A37:B38"/>
    <x:mergeCell ref="K37:K38"/>
    <x:mergeCell ref="L37:L38"/>
    <x:mergeCell ref="C39:D39"/>
    <x:mergeCell ref="C40:D40"/>
    <x:mergeCell ref="E39:F39"/>
    <x:mergeCell ref="E40:F40"/>
    <x:mergeCell ref="G39:H39"/>
    <x:mergeCell ref="G40:H40"/>
    <x:mergeCell ref="I39:J39"/>
    <x:mergeCell ref="I40:J40"/>
    <x:mergeCell ref="A39:B39"/>
    <x:mergeCell ref="A40:B40"/>
    <x:mergeCell ref="N31:U32"/>
    <x:mergeCell ref="N33:U36"/>
    <x:mergeCell ref="E41:L41"/>
    <x:mergeCell ref="A44:U45"/>
    <x:mergeCell ref="A46:B47"/>
    <x:mergeCell ref="C46:J46"/>
    <x:mergeCell ref="K46:K47"/>
    <x:mergeCell ref="L46:L47"/>
    <x:mergeCell ref="C47:D47"/>
    <x:mergeCell ref="E47:F47"/>
    <x:mergeCell ref="G47:H47"/>
    <x:mergeCell ref="I47:J47"/>
    <x:mergeCell ref="A48:B49"/>
    <x:mergeCell ref="K48:K49"/>
    <x:mergeCell ref="L48:L49"/>
    <x:mergeCell ref="A50:B51"/>
    <x:mergeCell ref="K50:K51"/>
    <x:mergeCell ref="L50:L51"/>
    <x:mergeCell ref="A52:B53"/>
    <x:mergeCell ref="K52:K53"/>
    <x:mergeCell ref="L52:L53"/>
    <x:mergeCell ref="C54:D54"/>
    <x:mergeCell ref="C55:D55"/>
    <x:mergeCell ref="E54:F54"/>
    <x:mergeCell ref="E55:F55"/>
    <x:mergeCell ref="G54:H54"/>
    <x:mergeCell ref="G55:H55"/>
    <x:mergeCell ref="I54:J54"/>
    <x:mergeCell ref="I55:J55"/>
    <x:mergeCell ref="A54:B54"/>
    <x:mergeCell ref="A55:B55"/>
    <x:mergeCell ref="N46:U47"/>
    <x:mergeCell ref="N48:U51"/>
    <x:mergeCell ref="E56:L56"/>
    <x:mergeCell ref="A59:U60"/>
    <x:mergeCell ref="A61:B62"/>
    <x:mergeCell ref="C61:J61"/>
    <x:mergeCell ref="K61:K62"/>
    <x:mergeCell ref="L61:L62"/>
    <x:mergeCell ref="C62:D62"/>
    <x:mergeCell ref="E62:F62"/>
    <x:mergeCell ref="G62:H62"/>
    <x:mergeCell ref="I62:J62"/>
    <x:mergeCell ref="A63:B64"/>
    <x:mergeCell ref="K63:K64"/>
    <x:mergeCell ref="L63:L64"/>
    <x:mergeCell ref="A65:B66"/>
    <x:mergeCell ref="K65:K66"/>
    <x:mergeCell ref="L65:L66"/>
    <x:mergeCell ref="A67:B68"/>
    <x:mergeCell ref="K67:K68"/>
    <x:mergeCell ref="L67:L68"/>
    <x:mergeCell ref="C69:D69"/>
    <x:mergeCell ref="C70:D70"/>
    <x:mergeCell ref="E69:F69"/>
    <x:mergeCell ref="E70:F70"/>
    <x:mergeCell ref="G69:H69"/>
    <x:mergeCell ref="G70:H70"/>
    <x:mergeCell ref="I69:J69"/>
    <x:mergeCell ref="I70:J70"/>
    <x:mergeCell ref="A69:B69"/>
    <x:mergeCell ref="A70:B70"/>
    <x:mergeCell ref="N61:U62"/>
    <x:mergeCell ref="N63:U66"/>
    <x:mergeCell ref="E71:L71"/>
    <x:mergeCell ref="A74:U75"/>
    <x:mergeCell ref="A76:B77"/>
    <x:mergeCell ref="C76:J76"/>
    <x:mergeCell ref="K76:K77"/>
    <x:mergeCell ref="L76:L77"/>
    <x:mergeCell ref="C77:D77"/>
    <x:mergeCell ref="E77:F77"/>
    <x:mergeCell ref="G77:H77"/>
    <x:mergeCell ref="I77:J77"/>
    <x:mergeCell ref="A78:B79"/>
    <x:mergeCell ref="K78:K79"/>
    <x:mergeCell ref="L78:L79"/>
    <x:mergeCell ref="A80:B81"/>
    <x:mergeCell ref="K80:K81"/>
    <x:mergeCell ref="L80:L81"/>
    <x:mergeCell ref="A82:B83"/>
    <x:mergeCell ref="K82:K83"/>
    <x:mergeCell ref="L82:L83"/>
    <x:mergeCell ref="C84:D84"/>
    <x:mergeCell ref="C85:D85"/>
    <x:mergeCell ref="E84:F84"/>
    <x:mergeCell ref="E85:F85"/>
    <x:mergeCell ref="G84:H84"/>
    <x:mergeCell ref="G85:H85"/>
    <x:mergeCell ref="I84:J84"/>
    <x:mergeCell ref="I85:J85"/>
    <x:mergeCell ref="A84:B84"/>
    <x:mergeCell ref="A85:B85"/>
    <x:mergeCell ref="N76:U77"/>
    <x:mergeCell ref="N78:U81"/>
    <x:mergeCell ref="E86:L86"/>
    <x:mergeCell ref="A89:U90"/>
    <x:mergeCell ref="A91:B92"/>
    <x:mergeCell ref="C91:J91"/>
    <x:mergeCell ref="K91:K92"/>
    <x:mergeCell ref="L91:L92"/>
    <x:mergeCell ref="C92:D92"/>
    <x:mergeCell ref="E92:F92"/>
    <x:mergeCell ref="G92:H92"/>
    <x:mergeCell ref="I92:J92"/>
    <x:mergeCell ref="A93:B94"/>
    <x:mergeCell ref="K93:K94"/>
    <x:mergeCell ref="L93:L94"/>
    <x:mergeCell ref="A95:B96"/>
    <x:mergeCell ref="K95:K96"/>
    <x:mergeCell ref="L95:L96"/>
    <x:mergeCell ref="A97:B98"/>
    <x:mergeCell ref="K97:K98"/>
    <x:mergeCell ref="L97:L98"/>
    <x:mergeCell ref="C99:D99"/>
    <x:mergeCell ref="C100:D100"/>
    <x:mergeCell ref="E99:F99"/>
    <x:mergeCell ref="E100:F100"/>
    <x:mergeCell ref="G99:H99"/>
    <x:mergeCell ref="G100:H100"/>
    <x:mergeCell ref="I99:J99"/>
    <x:mergeCell ref="I100:J100"/>
    <x:mergeCell ref="A99:B99"/>
    <x:mergeCell ref="A100:B100"/>
    <x:mergeCell ref="N91:U92"/>
    <x:mergeCell ref="N93:U96"/>
    <x:mergeCell ref="E101:L101"/>
    <x:mergeCell ref="A104:U105"/>
    <x:mergeCell ref="A106:B107"/>
    <x:mergeCell ref="C106:J106"/>
    <x:mergeCell ref="K106:K107"/>
    <x:mergeCell ref="L106:L107"/>
    <x:mergeCell ref="C107:D107"/>
    <x:mergeCell ref="E107:F107"/>
    <x:mergeCell ref="G107:H107"/>
    <x:mergeCell ref="I107:J107"/>
    <x:mergeCell ref="A108:B109"/>
    <x:mergeCell ref="K108:K109"/>
    <x:mergeCell ref="L108:L109"/>
    <x:mergeCell ref="A110:B111"/>
    <x:mergeCell ref="K110:K111"/>
    <x:mergeCell ref="L110:L111"/>
    <x:mergeCell ref="A112:B113"/>
    <x:mergeCell ref="K112:K113"/>
    <x:mergeCell ref="L112:L113"/>
    <x:mergeCell ref="C114:D114"/>
    <x:mergeCell ref="C115:D115"/>
    <x:mergeCell ref="E114:F114"/>
    <x:mergeCell ref="E115:F115"/>
    <x:mergeCell ref="G114:H114"/>
    <x:mergeCell ref="G115:H115"/>
    <x:mergeCell ref="I114:J114"/>
    <x:mergeCell ref="I115:J115"/>
    <x:mergeCell ref="A114:B114"/>
    <x:mergeCell ref="A115:B115"/>
    <x:mergeCell ref="N106:U107"/>
    <x:mergeCell ref="N108:U111"/>
    <x:mergeCell ref="E116:L116"/>
    <x:mergeCell ref="A119:U120"/>
    <x:mergeCell ref="A121:B122"/>
    <x:mergeCell ref="C121:J121"/>
    <x:mergeCell ref="K121:K122"/>
    <x:mergeCell ref="L121:L122"/>
    <x:mergeCell ref="C122:D122"/>
    <x:mergeCell ref="E122:F122"/>
    <x:mergeCell ref="G122:H122"/>
    <x:mergeCell ref="I122:J122"/>
    <x:mergeCell ref="A123:B124"/>
    <x:mergeCell ref="K123:K124"/>
    <x:mergeCell ref="L123:L124"/>
    <x:mergeCell ref="A125:B126"/>
    <x:mergeCell ref="K125:K126"/>
    <x:mergeCell ref="L125:L126"/>
    <x:mergeCell ref="A127:B128"/>
    <x:mergeCell ref="K127:K128"/>
    <x:mergeCell ref="L127:L128"/>
    <x:mergeCell ref="C129:D129"/>
    <x:mergeCell ref="C130:D130"/>
    <x:mergeCell ref="E129:F129"/>
    <x:mergeCell ref="E130:F130"/>
    <x:mergeCell ref="G129:H129"/>
    <x:mergeCell ref="G130:H130"/>
    <x:mergeCell ref="I129:J129"/>
    <x:mergeCell ref="I130:J130"/>
    <x:mergeCell ref="A129:B129"/>
    <x:mergeCell ref="A130:B130"/>
    <x:mergeCell ref="N121:U122"/>
    <x:mergeCell ref="N123:U126"/>
    <x:mergeCell ref="E131:L131"/>
    <x:mergeCell ref="A134:U135"/>
    <x:mergeCell ref="A137:U138"/>
    <x:mergeCell ref="A139:B140"/>
    <x:mergeCell ref="C139:J139"/>
    <x:mergeCell ref="K139:K140"/>
    <x:mergeCell ref="L139:L140"/>
    <x:mergeCell ref="C140:D140"/>
    <x:mergeCell ref="E140:F140"/>
    <x:mergeCell ref="G140:H140"/>
    <x:mergeCell ref="I140:J140"/>
    <x:mergeCell ref="A141:B142"/>
    <x:mergeCell ref="K141:K142"/>
    <x:mergeCell ref="L141:L142"/>
    <x:mergeCell ref="A143:B144"/>
    <x:mergeCell ref="K143:K144"/>
    <x:mergeCell ref="L143:L144"/>
    <x:mergeCell ref="A145:B146"/>
    <x:mergeCell ref="K145:K146"/>
    <x:mergeCell ref="L145:L146"/>
    <x:mergeCell ref="C147:D147"/>
    <x:mergeCell ref="C148:D148"/>
    <x:mergeCell ref="E147:F147"/>
    <x:mergeCell ref="E148:F148"/>
    <x:mergeCell ref="G147:H147"/>
    <x:mergeCell ref="G148:H148"/>
    <x:mergeCell ref="I147:J147"/>
    <x:mergeCell ref="I148:J148"/>
    <x:mergeCell ref="A147:B147"/>
    <x:mergeCell ref="A148:B148"/>
    <x:mergeCell ref="N139:U140"/>
    <x:mergeCell ref="N141:U144"/>
    <x:mergeCell ref="N145:U146"/>
    <x:mergeCell ref="P147:U149"/>
    <x:mergeCell ref="E149:L149"/>
    <x:mergeCell ref="A152:U153"/>
    <x:mergeCell ref="A154:B155"/>
    <x:mergeCell ref="C154:J154"/>
    <x:mergeCell ref="K154:K155"/>
    <x:mergeCell ref="L154:L155"/>
    <x:mergeCell ref="C155:D155"/>
    <x:mergeCell ref="E155:F155"/>
    <x:mergeCell ref="G155:H155"/>
    <x:mergeCell ref="I155:J155"/>
    <x:mergeCell ref="A156:B157"/>
    <x:mergeCell ref="K156:K157"/>
    <x:mergeCell ref="L156:L157"/>
    <x:mergeCell ref="A158:B159"/>
    <x:mergeCell ref="K158:K159"/>
    <x:mergeCell ref="L158:L159"/>
    <x:mergeCell ref="A160:B161"/>
    <x:mergeCell ref="K160:K161"/>
    <x:mergeCell ref="L160:L161"/>
    <x:mergeCell ref="C162:D162"/>
    <x:mergeCell ref="C163:D163"/>
    <x:mergeCell ref="E162:F162"/>
    <x:mergeCell ref="E163:F163"/>
    <x:mergeCell ref="G162:H162"/>
    <x:mergeCell ref="G163:H163"/>
    <x:mergeCell ref="I162:J162"/>
    <x:mergeCell ref="I163:J163"/>
    <x:mergeCell ref="A162:B162"/>
    <x:mergeCell ref="A163:B163"/>
    <x:mergeCell ref="N154:U155"/>
    <x:mergeCell ref="N156:U159"/>
    <x:mergeCell ref="N160:U161"/>
    <x:mergeCell ref="P162:U164"/>
    <x:mergeCell ref="E164:L164"/>
    <x:mergeCell ref="A167:U168"/>
    <x:mergeCell ref="A169:B170"/>
    <x:mergeCell ref="C169:J169"/>
    <x:mergeCell ref="K169:K170"/>
    <x:mergeCell ref="L169:L170"/>
    <x:mergeCell ref="C170:D170"/>
    <x:mergeCell ref="E170:F170"/>
    <x:mergeCell ref="G170:H170"/>
    <x:mergeCell ref="I170:J170"/>
    <x:mergeCell ref="A171:B172"/>
    <x:mergeCell ref="K171:K172"/>
    <x:mergeCell ref="L171:L172"/>
    <x:mergeCell ref="A173:B174"/>
    <x:mergeCell ref="K173:K174"/>
    <x:mergeCell ref="L173:L174"/>
    <x:mergeCell ref="A175:B176"/>
    <x:mergeCell ref="K175:K176"/>
    <x:mergeCell ref="L175:L176"/>
    <x:mergeCell ref="C177:D177"/>
    <x:mergeCell ref="C178:D178"/>
    <x:mergeCell ref="E177:F177"/>
    <x:mergeCell ref="E178:F178"/>
    <x:mergeCell ref="G177:H177"/>
    <x:mergeCell ref="G178:H178"/>
    <x:mergeCell ref="I177:J177"/>
    <x:mergeCell ref="I178:J178"/>
    <x:mergeCell ref="A177:B177"/>
    <x:mergeCell ref="A178:B178"/>
    <x:mergeCell ref="N169:U170"/>
    <x:mergeCell ref="N171:U174"/>
    <x:mergeCell ref="E179:L179"/>
    <x:mergeCell ref="A182:U183"/>
    <x:mergeCell ref="A185:U186"/>
    <x:mergeCell ref="A188:B188"/>
    <x:mergeCell ref="A197:U198"/>
    <x:mergeCell ref="A200:U201"/>
    <x:mergeCell ref="A203:B204"/>
    <x:mergeCell ref="C203:F203"/>
    <x:mergeCell ref="A205:B205"/>
    <x:mergeCell ref="A206:B206"/>
    <x:mergeCell ref="A207:B207"/>
    <x:mergeCell ref="A208:B208"/>
    <x:mergeCell ref="I203:U204"/>
    <x:mergeCell ref="I208:U209"/>
    <x:mergeCell ref="A217:U218"/>
    <x:mergeCell ref="A220:U221"/>
    <x:mergeCell ref="A222:B223"/>
    <x:mergeCell ref="C222:J222"/>
    <x:mergeCell ref="K222:K223"/>
    <x:mergeCell ref="L222:L223"/>
    <x:mergeCell ref="C223:D223"/>
    <x:mergeCell ref="E223:F223"/>
    <x:mergeCell ref="G223:H223"/>
    <x:mergeCell ref="I223:J223"/>
    <x:mergeCell ref="A224:B225"/>
    <x:mergeCell ref="K224:K225"/>
    <x:mergeCell ref="L224:L225"/>
    <x:mergeCell ref="A226:B227"/>
    <x:mergeCell ref="K226:K227"/>
    <x:mergeCell ref="L226:L227"/>
    <x:mergeCell ref="A228:B229"/>
    <x:mergeCell ref="K228:K229"/>
    <x:mergeCell ref="L228:L229"/>
    <x:mergeCell ref="A230:B231"/>
    <x:mergeCell ref="K230:K231"/>
    <x:mergeCell ref="L230:L231"/>
    <x:mergeCell ref="C232:D232"/>
    <x:mergeCell ref="C233:D233"/>
    <x:mergeCell ref="E232:F232"/>
    <x:mergeCell ref="E233:F233"/>
    <x:mergeCell ref="G232:H232"/>
    <x:mergeCell ref="G233:H233"/>
    <x:mergeCell ref="I232:J232"/>
    <x:mergeCell ref="I233:J233"/>
    <x:mergeCell ref="A232:B232"/>
    <x:mergeCell ref="A233:B233"/>
    <x:mergeCell ref="N222:U223"/>
    <x:mergeCell ref="N224:U227"/>
    <x:mergeCell ref="E234:L234"/>
    <x:mergeCell ref="A237:U238"/>
    <x:mergeCell ref="A239:B240"/>
    <x:mergeCell ref="C239:J239"/>
    <x:mergeCell ref="K239:K240"/>
    <x:mergeCell ref="L239:L240"/>
    <x:mergeCell ref="C240:D240"/>
    <x:mergeCell ref="E240:F240"/>
    <x:mergeCell ref="G240:H240"/>
    <x:mergeCell ref="I240:J240"/>
    <x:mergeCell ref="A241:B242"/>
    <x:mergeCell ref="K241:K242"/>
    <x:mergeCell ref="L241:L242"/>
    <x:mergeCell ref="A243:B244"/>
    <x:mergeCell ref="K243:K244"/>
    <x:mergeCell ref="L243:L244"/>
    <x:mergeCell ref="A245:B246"/>
    <x:mergeCell ref="K245:K246"/>
    <x:mergeCell ref="L245:L246"/>
    <x:mergeCell ref="A247:B248"/>
    <x:mergeCell ref="K247:K248"/>
    <x:mergeCell ref="L247:L248"/>
    <x:mergeCell ref="C249:D249"/>
    <x:mergeCell ref="C250:D250"/>
    <x:mergeCell ref="E249:F249"/>
    <x:mergeCell ref="E250:F250"/>
    <x:mergeCell ref="G249:H249"/>
    <x:mergeCell ref="G250:H250"/>
    <x:mergeCell ref="I249:J249"/>
    <x:mergeCell ref="I250:J250"/>
    <x:mergeCell ref="A249:B249"/>
    <x:mergeCell ref="A250:B250"/>
    <x:mergeCell ref="N239:U240"/>
    <x:mergeCell ref="N241:U244"/>
    <x:mergeCell ref="E251:L251"/>
    <x:mergeCell ref="A254:U255"/>
    <x:mergeCell ref="A256:B257"/>
    <x:mergeCell ref="C256:J256"/>
    <x:mergeCell ref="K256:K257"/>
    <x:mergeCell ref="L256:L257"/>
    <x:mergeCell ref="C257:D257"/>
    <x:mergeCell ref="E257:F257"/>
    <x:mergeCell ref="G257:H257"/>
    <x:mergeCell ref="I257:J257"/>
    <x:mergeCell ref="A258:B259"/>
    <x:mergeCell ref="K258:K259"/>
    <x:mergeCell ref="L258:L259"/>
    <x:mergeCell ref="A260:B261"/>
    <x:mergeCell ref="K260:K261"/>
    <x:mergeCell ref="L260:L261"/>
    <x:mergeCell ref="A262:B263"/>
    <x:mergeCell ref="K262:K263"/>
    <x:mergeCell ref="L262:L263"/>
    <x:mergeCell ref="A264:B265"/>
    <x:mergeCell ref="K264:K265"/>
    <x:mergeCell ref="L264:L265"/>
    <x:mergeCell ref="C266:D266"/>
    <x:mergeCell ref="C267:D267"/>
    <x:mergeCell ref="E266:F266"/>
    <x:mergeCell ref="E267:F267"/>
    <x:mergeCell ref="G266:H266"/>
    <x:mergeCell ref="G267:H267"/>
    <x:mergeCell ref="I266:J266"/>
    <x:mergeCell ref="I267:J267"/>
    <x:mergeCell ref="A266:B266"/>
    <x:mergeCell ref="A267:B267"/>
    <x:mergeCell ref="N256:U257"/>
    <x:mergeCell ref="N258:U261"/>
    <x:mergeCell ref="E268:L268"/>
    <x:mergeCell ref="A271:U272"/>
    <x:mergeCell ref="A273:B274"/>
    <x:mergeCell ref="C273:J273"/>
    <x:mergeCell ref="K273:K274"/>
    <x:mergeCell ref="L273:L274"/>
    <x:mergeCell ref="C274:D274"/>
    <x:mergeCell ref="E274:F274"/>
    <x:mergeCell ref="G274:H274"/>
    <x:mergeCell ref="I274:J274"/>
    <x:mergeCell ref="A275:B276"/>
    <x:mergeCell ref="K275:K276"/>
    <x:mergeCell ref="L275:L276"/>
    <x:mergeCell ref="A277:B278"/>
    <x:mergeCell ref="K277:K278"/>
    <x:mergeCell ref="L277:L278"/>
    <x:mergeCell ref="A279:B280"/>
    <x:mergeCell ref="K279:K280"/>
    <x:mergeCell ref="L279:L280"/>
    <x:mergeCell ref="A281:B282"/>
    <x:mergeCell ref="K281:K282"/>
    <x:mergeCell ref="L281:L282"/>
    <x:mergeCell ref="C283:D283"/>
    <x:mergeCell ref="C284:D284"/>
    <x:mergeCell ref="E283:F283"/>
    <x:mergeCell ref="E284:F284"/>
    <x:mergeCell ref="G283:H283"/>
    <x:mergeCell ref="G284:H284"/>
    <x:mergeCell ref="I283:J283"/>
    <x:mergeCell ref="I284:J284"/>
    <x:mergeCell ref="A283:B283"/>
    <x:mergeCell ref="A284:B284"/>
    <x:mergeCell ref="N273:U274"/>
    <x:mergeCell ref="N275:U278"/>
    <x:mergeCell ref="E285:L285"/>
    <x:mergeCell ref="A288:U289"/>
    <x:mergeCell ref="A290:B291"/>
    <x:mergeCell ref="C290:J290"/>
    <x:mergeCell ref="K290:K291"/>
    <x:mergeCell ref="L290:L291"/>
    <x:mergeCell ref="C291:D291"/>
    <x:mergeCell ref="E291:F291"/>
    <x:mergeCell ref="G291:H291"/>
    <x:mergeCell ref="I291:J291"/>
    <x:mergeCell ref="A292:B293"/>
    <x:mergeCell ref="K292:K293"/>
    <x:mergeCell ref="L292:L293"/>
    <x:mergeCell ref="A294:B295"/>
    <x:mergeCell ref="K294:K295"/>
    <x:mergeCell ref="L294:L295"/>
    <x:mergeCell ref="A296:B297"/>
    <x:mergeCell ref="K296:K297"/>
    <x:mergeCell ref="L296:L297"/>
    <x:mergeCell ref="A298:B299"/>
    <x:mergeCell ref="K298:K299"/>
    <x:mergeCell ref="L298:L299"/>
    <x:mergeCell ref="C300:D300"/>
    <x:mergeCell ref="C301:D301"/>
    <x:mergeCell ref="E300:F300"/>
    <x:mergeCell ref="E301:F301"/>
    <x:mergeCell ref="G300:H300"/>
    <x:mergeCell ref="G301:H301"/>
    <x:mergeCell ref="I300:J300"/>
    <x:mergeCell ref="I301:J301"/>
    <x:mergeCell ref="A300:B300"/>
    <x:mergeCell ref="A301:B301"/>
    <x:mergeCell ref="N290:U291"/>
    <x:mergeCell ref="N292:U295"/>
    <x:mergeCell ref="E302:L302"/>
    <x:mergeCell ref="A305:U306"/>
    <x:mergeCell ref="A307:B308"/>
    <x:mergeCell ref="C307:J307"/>
    <x:mergeCell ref="K307:K308"/>
    <x:mergeCell ref="L307:L308"/>
    <x:mergeCell ref="C308:D308"/>
    <x:mergeCell ref="E308:F308"/>
    <x:mergeCell ref="G308:H308"/>
    <x:mergeCell ref="I308:J308"/>
    <x:mergeCell ref="A309:B310"/>
    <x:mergeCell ref="K309:K310"/>
    <x:mergeCell ref="L309:L310"/>
    <x:mergeCell ref="A311:B312"/>
    <x:mergeCell ref="K311:K312"/>
    <x:mergeCell ref="L311:L312"/>
    <x:mergeCell ref="A313:B314"/>
    <x:mergeCell ref="K313:K314"/>
    <x:mergeCell ref="L313:L314"/>
    <x:mergeCell ref="A315:B316"/>
    <x:mergeCell ref="K315:K316"/>
    <x:mergeCell ref="L315:L316"/>
    <x:mergeCell ref="C317:D317"/>
    <x:mergeCell ref="C318:D318"/>
    <x:mergeCell ref="E317:F317"/>
    <x:mergeCell ref="E318:F318"/>
    <x:mergeCell ref="G317:H317"/>
    <x:mergeCell ref="G318:H318"/>
    <x:mergeCell ref="I317:J317"/>
    <x:mergeCell ref="I318:J318"/>
    <x:mergeCell ref="A317:B317"/>
    <x:mergeCell ref="A318:B318"/>
    <x:mergeCell ref="N307:U308"/>
    <x:mergeCell ref="N309:U312"/>
    <x:mergeCell ref="E319:L319"/>
    <x:mergeCell ref="A322:U323"/>
    <x:mergeCell ref="A324:B325"/>
    <x:mergeCell ref="C324:J324"/>
    <x:mergeCell ref="K324:K325"/>
    <x:mergeCell ref="L324:L325"/>
    <x:mergeCell ref="C325:D325"/>
    <x:mergeCell ref="E325:F325"/>
    <x:mergeCell ref="G325:H325"/>
    <x:mergeCell ref="I325:J325"/>
    <x:mergeCell ref="A326:B327"/>
    <x:mergeCell ref="K326:K327"/>
    <x:mergeCell ref="L326:L327"/>
    <x:mergeCell ref="A328:B329"/>
    <x:mergeCell ref="K328:K329"/>
    <x:mergeCell ref="L328:L329"/>
    <x:mergeCell ref="A330:B331"/>
    <x:mergeCell ref="K330:K331"/>
    <x:mergeCell ref="L330:L331"/>
    <x:mergeCell ref="A332:B333"/>
    <x:mergeCell ref="K332:K333"/>
    <x:mergeCell ref="L332:L333"/>
    <x:mergeCell ref="C334:D334"/>
    <x:mergeCell ref="C335:D335"/>
    <x:mergeCell ref="E334:F334"/>
    <x:mergeCell ref="E335:F335"/>
    <x:mergeCell ref="G334:H334"/>
    <x:mergeCell ref="G335:H335"/>
    <x:mergeCell ref="I334:J334"/>
    <x:mergeCell ref="I335:J335"/>
    <x:mergeCell ref="A334:B334"/>
    <x:mergeCell ref="A335:B335"/>
    <x:mergeCell ref="N324:U325"/>
    <x:mergeCell ref="N326:U329"/>
    <x:mergeCell ref="E336:L336"/>
    <x:mergeCell ref="A339:U340"/>
    <x:mergeCell ref="A341:B342"/>
    <x:mergeCell ref="C341:J341"/>
    <x:mergeCell ref="K341:K342"/>
    <x:mergeCell ref="L341:L342"/>
    <x:mergeCell ref="C342:D342"/>
    <x:mergeCell ref="E342:F342"/>
    <x:mergeCell ref="G342:H342"/>
    <x:mergeCell ref="I342:J342"/>
    <x:mergeCell ref="A343:B344"/>
    <x:mergeCell ref="K343:K344"/>
    <x:mergeCell ref="L343:L344"/>
    <x:mergeCell ref="A345:B346"/>
    <x:mergeCell ref="K345:K346"/>
    <x:mergeCell ref="L345:L346"/>
    <x:mergeCell ref="A347:B348"/>
    <x:mergeCell ref="K347:K348"/>
    <x:mergeCell ref="L347:L348"/>
    <x:mergeCell ref="A349:B350"/>
    <x:mergeCell ref="K349:K350"/>
    <x:mergeCell ref="L349:L350"/>
    <x:mergeCell ref="C351:D351"/>
    <x:mergeCell ref="C352:D352"/>
    <x:mergeCell ref="E351:F351"/>
    <x:mergeCell ref="E352:F352"/>
    <x:mergeCell ref="G351:H351"/>
    <x:mergeCell ref="G352:H352"/>
    <x:mergeCell ref="I351:J351"/>
    <x:mergeCell ref="I352:J352"/>
    <x:mergeCell ref="A351:B351"/>
    <x:mergeCell ref="A352:B352"/>
    <x:mergeCell ref="N341:U342"/>
    <x:mergeCell ref="N343:U346"/>
    <x:mergeCell ref="E353:L353"/>
    <x:mergeCell ref="A356:U357"/>
    <x:mergeCell ref="A359:U360"/>
    <x:mergeCell ref="A361:B362"/>
    <x:mergeCell ref="C361:J361"/>
    <x:mergeCell ref="K361:K362"/>
    <x:mergeCell ref="L361:L362"/>
    <x:mergeCell ref="C362:D362"/>
    <x:mergeCell ref="E362:F362"/>
    <x:mergeCell ref="G362:H362"/>
    <x:mergeCell ref="I362:J362"/>
    <x:mergeCell ref="A363:B364"/>
    <x:mergeCell ref="K363:K364"/>
    <x:mergeCell ref="L363:L364"/>
    <x:mergeCell ref="A365:B366"/>
    <x:mergeCell ref="K365:K366"/>
    <x:mergeCell ref="L365:L366"/>
    <x:mergeCell ref="A367:B368"/>
    <x:mergeCell ref="K367:K368"/>
    <x:mergeCell ref="L367:L368"/>
    <x:mergeCell ref="A369:B370"/>
    <x:mergeCell ref="K369:K370"/>
    <x:mergeCell ref="L369:L370"/>
    <x:mergeCell ref="C371:D371"/>
    <x:mergeCell ref="C372:D372"/>
    <x:mergeCell ref="E371:F371"/>
    <x:mergeCell ref="E372:F372"/>
    <x:mergeCell ref="G371:H371"/>
    <x:mergeCell ref="G372:H372"/>
    <x:mergeCell ref="I371:J371"/>
    <x:mergeCell ref="I372:J372"/>
    <x:mergeCell ref="A371:B371"/>
    <x:mergeCell ref="A372:B372"/>
    <x:mergeCell ref="N361:U362"/>
    <x:mergeCell ref="N363:U366"/>
    <x:mergeCell ref="N367:U368"/>
    <x:mergeCell ref="P369:U371"/>
    <x:mergeCell ref="E373:L373"/>
    <x:mergeCell ref="A376:U377"/>
    <x:mergeCell ref="A378:B379"/>
    <x:mergeCell ref="C378:J378"/>
    <x:mergeCell ref="K378:K379"/>
    <x:mergeCell ref="L378:L379"/>
    <x:mergeCell ref="C379:D379"/>
    <x:mergeCell ref="E379:F379"/>
    <x:mergeCell ref="G379:H379"/>
    <x:mergeCell ref="I379:J379"/>
    <x:mergeCell ref="A380:B381"/>
    <x:mergeCell ref="K380:K381"/>
    <x:mergeCell ref="L380:L381"/>
    <x:mergeCell ref="A382:B383"/>
    <x:mergeCell ref="K382:K383"/>
    <x:mergeCell ref="L382:L383"/>
    <x:mergeCell ref="A384:B385"/>
    <x:mergeCell ref="K384:K385"/>
    <x:mergeCell ref="L384:L385"/>
    <x:mergeCell ref="A386:B387"/>
    <x:mergeCell ref="K386:K387"/>
    <x:mergeCell ref="L386:L387"/>
    <x:mergeCell ref="C388:D388"/>
    <x:mergeCell ref="C389:D389"/>
    <x:mergeCell ref="E388:F388"/>
    <x:mergeCell ref="E389:F389"/>
    <x:mergeCell ref="G388:H388"/>
    <x:mergeCell ref="G389:H389"/>
    <x:mergeCell ref="I388:J388"/>
    <x:mergeCell ref="I389:J389"/>
    <x:mergeCell ref="A388:B388"/>
    <x:mergeCell ref="A389:B389"/>
    <x:mergeCell ref="N378:U379"/>
    <x:mergeCell ref="N380:U383"/>
    <x:mergeCell ref="N384:U385"/>
    <x:mergeCell ref="P386:U388"/>
    <x:mergeCell ref="E390:L390"/>
    <x:mergeCell ref="A393:U394"/>
    <x:mergeCell ref="A395:B396"/>
    <x:mergeCell ref="C395:J395"/>
    <x:mergeCell ref="K395:K396"/>
    <x:mergeCell ref="L395:L396"/>
    <x:mergeCell ref="C396:D396"/>
    <x:mergeCell ref="E396:F396"/>
    <x:mergeCell ref="G396:H396"/>
    <x:mergeCell ref="I396:J396"/>
    <x:mergeCell ref="A397:B398"/>
    <x:mergeCell ref="K397:K398"/>
    <x:mergeCell ref="L397:L398"/>
    <x:mergeCell ref="A399:B400"/>
    <x:mergeCell ref="K399:K400"/>
    <x:mergeCell ref="L399:L400"/>
    <x:mergeCell ref="A401:B402"/>
    <x:mergeCell ref="K401:K402"/>
    <x:mergeCell ref="L401:L402"/>
    <x:mergeCell ref="A403:B404"/>
    <x:mergeCell ref="K403:K404"/>
    <x:mergeCell ref="L403:L404"/>
    <x:mergeCell ref="C405:D405"/>
    <x:mergeCell ref="C406:D406"/>
    <x:mergeCell ref="E405:F405"/>
    <x:mergeCell ref="E406:F406"/>
    <x:mergeCell ref="G405:H405"/>
    <x:mergeCell ref="G406:H406"/>
    <x:mergeCell ref="I405:J405"/>
    <x:mergeCell ref="I406:J406"/>
    <x:mergeCell ref="A405:B405"/>
    <x:mergeCell ref="A406:B406"/>
    <x:mergeCell ref="N395:U396"/>
    <x:mergeCell ref="N397:U400"/>
    <x:mergeCell ref="N401:U402"/>
    <x:mergeCell ref="P403:U405"/>
    <x:mergeCell ref="E407:L407"/>
    <x:mergeCell ref="A410:U411"/>
    <x:mergeCell ref="A412:B413"/>
    <x:mergeCell ref="C412:J412"/>
    <x:mergeCell ref="K412:K413"/>
    <x:mergeCell ref="L412:L413"/>
    <x:mergeCell ref="C413:D413"/>
    <x:mergeCell ref="E413:F413"/>
    <x:mergeCell ref="G413:H413"/>
    <x:mergeCell ref="I413:J413"/>
    <x:mergeCell ref="A414:B415"/>
    <x:mergeCell ref="K414:K415"/>
    <x:mergeCell ref="L414:L415"/>
    <x:mergeCell ref="A416:B417"/>
    <x:mergeCell ref="K416:K417"/>
    <x:mergeCell ref="L416:L417"/>
    <x:mergeCell ref="A418:B419"/>
    <x:mergeCell ref="K418:K419"/>
    <x:mergeCell ref="L418:L419"/>
    <x:mergeCell ref="A420:B421"/>
    <x:mergeCell ref="K420:K421"/>
    <x:mergeCell ref="L420:L421"/>
    <x:mergeCell ref="C422:D422"/>
    <x:mergeCell ref="C423:D423"/>
    <x:mergeCell ref="E422:F422"/>
    <x:mergeCell ref="E423:F423"/>
    <x:mergeCell ref="G422:H422"/>
    <x:mergeCell ref="G423:H423"/>
    <x:mergeCell ref="I422:J422"/>
    <x:mergeCell ref="I423:J423"/>
    <x:mergeCell ref="A422:B422"/>
    <x:mergeCell ref="A423:B423"/>
    <x:mergeCell ref="N412:U413"/>
    <x:mergeCell ref="N414:U417"/>
    <x:mergeCell ref="N418:U419"/>
    <x:mergeCell ref="P420:U422"/>
    <x:mergeCell ref="E424:L424"/>
    <x:mergeCell ref="A427:U428"/>
    <x:mergeCell ref="A429:B430"/>
    <x:mergeCell ref="C429:J429"/>
    <x:mergeCell ref="K429:K430"/>
    <x:mergeCell ref="L429:L430"/>
    <x:mergeCell ref="C430:D430"/>
    <x:mergeCell ref="E430:F430"/>
    <x:mergeCell ref="G430:H430"/>
    <x:mergeCell ref="I430:J430"/>
    <x:mergeCell ref="A431:B432"/>
    <x:mergeCell ref="K431:K432"/>
    <x:mergeCell ref="L431:L432"/>
    <x:mergeCell ref="A433:B434"/>
    <x:mergeCell ref="K433:K434"/>
    <x:mergeCell ref="L433:L434"/>
    <x:mergeCell ref="A435:B436"/>
    <x:mergeCell ref="K435:K436"/>
    <x:mergeCell ref="L435:L436"/>
    <x:mergeCell ref="A437:B438"/>
    <x:mergeCell ref="K437:K438"/>
    <x:mergeCell ref="L437:L438"/>
    <x:mergeCell ref="C439:D439"/>
    <x:mergeCell ref="C440:D440"/>
    <x:mergeCell ref="E439:F439"/>
    <x:mergeCell ref="E440:F440"/>
    <x:mergeCell ref="G439:H439"/>
    <x:mergeCell ref="G440:H440"/>
    <x:mergeCell ref="I439:J439"/>
    <x:mergeCell ref="I440:J440"/>
    <x:mergeCell ref="A439:B439"/>
    <x:mergeCell ref="A440:B440"/>
    <x:mergeCell ref="N429:U430"/>
    <x:mergeCell ref="N431:U434"/>
    <x:mergeCell ref="E441:L441"/>
    <x:mergeCell ref="A444:U445"/>
    <x:mergeCell ref="A447:U448"/>
    <x:mergeCell ref="A450:B450"/>
    <x:mergeCell ref="A460:U461"/>
    <x:mergeCell ref="A463:U464"/>
    <x:mergeCell ref="A466:U467"/>
    <x:mergeCell ref="A469:U470"/>
    <x:mergeCell ref="A472:U473"/>
    <x:mergeCell ref="A475:U476"/>
    <x:mergeCell ref="A478:U479"/>
    <x:mergeCell ref="A481:U482"/>
    <x:mergeCell ref="A484:U485"/>
    <x:mergeCell ref="A487:U488"/>
  </x:mergeCells>
  <x:pageMargins left="0.7" right="0.7" top="0.75" bottom="0.75" header="0.3" footer="0.3"/>
</x:worksheet>
</file>